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30" yWindow="1575" windowWidth="21840" windowHeight="9105"/>
  </bookViews>
  <sheets>
    <sheet name="Registros" sheetId="8" r:id="rId1"/>
    <sheet name="Licencias" sheetId="5" r:id="rId2"/>
    <sheet name="Permisos de Importación" sheetId="6" r:id="rId3"/>
    <sheet name="Permisos de Exportación" sheetId="7" r:id="rId4"/>
    <sheet name="Otros Permisos" sheetId="4" r:id="rId5"/>
    <sheet name="Permisos de Publicidad" sheetId="1" r:id="rId6"/>
  </sheets>
  <definedNames>
    <definedName name="_xlnm.Print_Area" localSheetId="1">Licencias!$A$1:$I$81</definedName>
    <definedName name="_xlnm.Print_Area" localSheetId="4">'Otros Permisos'!$A$1:$I$72</definedName>
    <definedName name="_xlnm.Print_Area" localSheetId="3">'Permisos de Exportación'!$A$1:$I$79</definedName>
    <definedName name="_xlnm.Print_Area" localSheetId="2">'Permisos de Importación'!$A$1:$I$98</definedName>
    <definedName name="_xlnm.Print_Area" localSheetId="5">'Permisos de Publicidad'!$A$1:$I$23</definedName>
    <definedName name="_xlnm.Print_Area" localSheetId="0">Registros!$A$1:$I$34</definedName>
    <definedName name="_xlnm.Print_Titles" localSheetId="1">Licencias!$1:$6</definedName>
    <definedName name="_xlnm.Print_Titles" localSheetId="4">'Otros Permisos'!$1:$6</definedName>
    <definedName name="_xlnm.Print_Titles" localSheetId="3">'Permisos de Exportación'!$1:$6</definedName>
    <definedName name="_xlnm.Print_Titles" localSheetId="2">'Permisos de Importación'!$1:$6</definedName>
    <definedName name="_xlnm.Print_Titles" localSheetId="5">'Permisos de Publicidad'!$2:$5</definedName>
  </definedNames>
  <calcPr calcId="145621"/>
</workbook>
</file>

<file path=xl/calcChain.xml><?xml version="1.0" encoding="utf-8"?>
<calcChain xmlns="http://schemas.openxmlformats.org/spreadsheetml/2006/main">
  <c r="A3" i="1" l="1"/>
  <c r="A3" i="4"/>
  <c r="A3" i="7"/>
  <c r="A3" i="6"/>
  <c r="A3" i="5"/>
  <c r="I38" i="5" l="1"/>
  <c r="H63" i="5" l="1"/>
  <c r="I63" i="5" s="1"/>
  <c r="G63" i="5"/>
  <c r="H62" i="5"/>
  <c r="I62" i="5" s="1"/>
  <c r="G62" i="5"/>
  <c r="H66" i="5" l="1"/>
  <c r="I66" i="5" s="1"/>
  <c r="G66" i="5"/>
  <c r="H65" i="5"/>
  <c r="I65" i="5" s="1"/>
  <c r="G65" i="5"/>
  <c r="H17" i="1" l="1"/>
  <c r="I17" i="1" s="1"/>
  <c r="F17" i="1"/>
  <c r="G17" i="1" s="1"/>
  <c r="H16" i="1"/>
  <c r="I16" i="1" s="1"/>
  <c r="F16" i="1"/>
  <c r="G16" i="1" s="1"/>
  <c r="E16" i="1"/>
  <c r="H15" i="1"/>
  <c r="I15" i="1" s="1"/>
  <c r="F15" i="1"/>
  <c r="G15" i="1" s="1"/>
  <c r="E15" i="1"/>
  <c r="H14" i="1"/>
  <c r="I14" i="1" s="1"/>
  <c r="F14" i="1"/>
  <c r="G14" i="1" s="1"/>
  <c r="E14" i="1"/>
  <c r="H13" i="1"/>
  <c r="I13" i="1" s="1"/>
  <c r="F13" i="1"/>
  <c r="G13" i="1" s="1"/>
  <c r="E13" i="1"/>
  <c r="H12" i="1"/>
  <c r="I12" i="1" s="1"/>
  <c r="F12" i="1"/>
  <c r="G12" i="1" s="1"/>
  <c r="E12" i="1"/>
  <c r="I63" i="4" l="1"/>
  <c r="I64" i="4"/>
  <c r="I65" i="4"/>
  <c r="I58" i="4" l="1"/>
  <c r="H59" i="4"/>
  <c r="I59" i="4" s="1"/>
  <c r="H42" i="6"/>
  <c r="I42" i="6" s="1"/>
  <c r="I41" i="4" l="1"/>
  <c r="I41" i="6"/>
  <c r="I66" i="4"/>
  <c r="I49" i="4"/>
  <c r="I48" i="4"/>
  <c r="I40" i="4"/>
  <c r="I33" i="4"/>
  <c r="I31" i="4"/>
  <c r="I20" i="4"/>
  <c r="G14" i="4"/>
  <c r="G13" i="4"/>
  <c r="G12" i="4"/>
  <c r="G11" i="4"/>
  <c r="H12" i="4" l="1"/>
  <c r="I12" i="4" s="1"/>
  <c r="I43" i="7"/>
  <c r="I28" i="7"/>
  <c r="I33" i="7"/>
  <c r="I32" i="7"/>
  <c r="I30" i="7"/>
  <c r="I34" i="7"/>
  <c r="I27" i="7"/>
  <c r="I20" i="7"/>
  <c r="I19" i="7"/>
  <c r="I14" i="7"/>
  <c r="I16" i="7"/>
  <c r="I15" i="7"/>
  <c r="I13" i="7"/>
  <c r="I12" i="7"/>
  <c r="I72" i="6"/>
  <c r="I74" i="6"/>
  <c r="I73" i="6"/>
  <c r="I71" i="6"/>
  <c r="I70" i="6"/>
  <c r="I69" i="6"/>
  <c r="I68" i="6"/>
  <c r="I53" i="6"/>
  <c r="I52" i="6"/>
  <c r="I51" i="6"/>
  <c r="I50" i="6"/>
  <c r="I49" i="6"/>
  <c r="I28" i="6"/>
  <c r="I31" i="6"/>
  <c r="I30" i="6"/>
  <c r="I29" i="6"/>
  <c r="I23" i="6"/>
  <c r="I22" i="6"/>
  <c r="I21" i="6"/>
  <c r="I20" i="6"/>
  <c r="I15" i="6"/>
  <c r="I14" i="6"/>
  <c r="I13" i="6"/>
  <c r="H54" i="6" l="1"/>
  <c r="I54" i="6" s="1"/>
  <c r="I78" i="5"/>
  <c r="I77" i="5"/>
  <c r="I74" i="5"/>
  <c r="I73" i="5"/>
  <c r="I40" i="5"/>
  <c r="I37" i="5"/>
  <c r="F14" i="5"/>
  <c r="F13" i="8"/>
  <c r="G13" i="8" s="1"/>
  <c r="F12" i="8" l="1"/>
  <c r="G12" i="8" s="1"/>
  <c r="E12" i="8"/>
  <c r="F16" i="8"/>
  <c r="G16" i="8" s="1"/>
  <c r="E16" i="8"/>
  <c r="H18" i="8"/>
  <c r="I18" i="8" s="1"/>
  <c r="E18" i="8"/>
  <c r="H26" i="8"/>
  <c r="I26" i="8" s="1"/>
  <c r="E26" i="8"/>
  <c r="H28" i="8"/>
  <c r="I28" i="8" s="1"/>
  <c r="E28" i="8"/>
  <c r="H30" i="8"/>
  <c r="I30" i="8" s="1"/>
  <c r="E30" i="8"/>
  <c r="H14" i="8"/>
  <c r="I14" i="8" s="1"/>
  <c r="E14" i="8"/>
  <c r="H12" i="8"/>
  <c r="I12" i="8" s="1"/>
  <c r="F17" i="8"/>
  <c r="G17" i="8" s="1"/>
  <c r="E17" i="8"/>
  <c r="H25" i="8"/>
  <c r="I25" i="8" s="1"/>
  <c r="E25" i="8"/>
  <c r="H27" i="8"/>
  <c r="I27" i="8" s="1"/>
  <c r="E27" i="8"/>
  <c r="H29" i="8"/>
  <c r="I29" i="8" s="1"/>
  <c r="E29" i="8"/>
  <c r="H13" i="8"/>
  <c r="I13" i="8" s="1"/>
  <c r="E13" i="8"/>
  <c r="H14" i="5"/>
  <c r="I14" i="5" s="1"/>
  <c r="G14" i="5"/>
  <c r="F22" i="5"/>
  <c r="G12" i="5"/>
  <c r="H50" i="5"/>
  <c r="I50" i="5" s="1"/>
  <c r="G50" i="5"/>
  <c r="F23" i="5"/>
  <c r="G16" i="5"/>
  <c r="H19" i="5"/>
  <c r="I19" i="5" s="1"/>
  <c r="G19" i="5"/>
  <c r="H49" i="5"/>
  <c r="I49" i="5" s="1"/>
  <c r="G49" i="5"/>
  <c r="H51" i="5"/>
  <c r="I51" i="5" s="1"/>
  <c r="G51" i="5"/>
  <c r="H18" i="5"/>
  <c r="I18" i="5" s="1"/>
  <c r="G18" i="5"/>
  <c r="H48" i="5"/>
  <c r="I48" i="5" s="1"/>
  <c r="G48" i="5"/>
  <c r="H17" i="8"/>
  <c r="I17" i="8" s="1"/>
  <c r="F14" i="8"/>
  <c r="G14" i="8" s="1"/>
  <c r="F25" i="8"/>
  <c r="G25" i="8" s="1"/>
  <c r="F18" i="8"/>
  <c r="G18" i="8" s="1"/>
  <c r="H16" i="8"/>
  <c r="I16" i="8" s="1"/>
  <c r="F29" i="8"/>
  <c r="G29" i="8" s="1"/>
  <c r="F27" i="8"/>
  <c r="G27" i="8" s="1"/>
  <c r="F30" i="8"/>
  <c r="G30" i="8" s="1"/>
  <c r="F28" i="8"/>
  <c r="G28" i="8" s="1"/>
  <c r="F26" i="8"/>
  <c r="G26" i="8" s="1"/>
  <c r="H12" i="5"/>
  <c r="I12" i="5" s="1"/>
  <c r="H16" i="5"/>
  <c r="I16" i="5" s="1"/>
  <c r="H23" i="5" l="1"/>
  <c r="I23" i="5" s="1"/>
  <c r="G23" i="5"/>
  <c r="H22" i="5"/>
  <c r="I22" i="5" s="1"/>
  <c r="G22" i="5"/>
</calcChain>
</file>

<file path=xl/sharedStrings.xml><?xml version="1.0" encoding="utf-8"?>
<sst xmlns="http://schemas.openxmlformats.org/spreadsheetml/2006/main" count="561" uniqueCount="270">
  <si>
    <t>Sin 
redondear</t>
  </si>
  <si>
    <t>Redondeado</t>
  </si>
  <si>
    <t>*Televisión e internet</t>
  </si>
  <si>
    <t>195-I-a</t>
  </si>
  <si>
    <t xml:space="preserve">*Cine, video en lugares públicos cerrados en medios de transporte publico            </t>
  </si>
  <si>
    <t>195-I-b</t>
  </si>
  <si>
    <t xml:space="preserve">*Radio         </t>
  </si>
  <si>
    <t>195-I-c</t>
  </si>
  <si>
    <t>195-I-d</t>
  </si>
  <si>
    <t>195-I-e</t>
  </si>
  <si>
    <t>195-I-f</t>
  </si>
  <si>
    <t>*Artículo 6º Párrafo 1 y 2 de la Ley Federal de Derechos</t>
  </si>
  <si>
    <t>195-I-II</t>
  </si>
  <si>
    <t>400110</t>
  </si>
  <si>
    <t>195-I-VI</t>
  </si>
  <si>
    <t>195-I-VII</t>
  </si>
  <si>
    <t>195-I-I</t>
  </si>
  <si>
    <t>195-C-II</t>
  </si>
  <si>
    <t>5-VII</t>
  </si>
  <si>
    <t>400115</t>
  </si>
  <si>
    <t>Variable</t>
  </si>
  <si>
    <t>Constatación de Destrucción</t>
  </si>
  <si>
    <t>195-C-III-a</t>
  </si>
  <si>
    <t>400109</t>
  </si>
  <si>
    <t>Enfajillamiento, sello y lacre con fines de exportación</t>
  </si>
  <si>
    <t>195-C-III-b</t>
  </si>
  <si>
    <t>195-K-3</t>
  </si>
  <si>
    <t>195-K-4</t>
  </si>
  <si>
    <t>Expedición de certificado sobre pozos de agua para  abastecimiento privado, para determinar su calidad sanitaria</t>
  </si>
  <si>
    <t>195-E-V</t>
  </si>
  <si>
    <t>Expedición de certificado sobre la calidad sanitaria fisicoquímica y bacteriológica del agua de uso y consumo humano</t>
  </si>
  <si>
    <t>195-E-VI</t>
  </si>
  <si>
    <t>195-A-XII</t>
  </si>
  <si>
    <t>*Expedición de copias certificadas de documentos, por cada hoja tamaño carta u oficio:</t>
  </si>
  <si>
    <t>5-I</t>
  </si>
  <si>
    <t>Reposición de constancias o Duplicados de las mismas</t>
  </si>
  <si>
    <t>5-II</t>
  </si>
  <si>
    <t>*Artículo 6º Párrafos 1 y 2 de la Ley Federal de Derechos</t>
  </si>
  <si>
    <t>195-J-I</t>
  </si>
  <si>
    <t>195-J-II</t>
  </si>
  <si>
    <t>195-E-X</t>
  </si>
  <si>
    <t>195-J-III</t>
  </si>
  <si>
    <t>195-E-I</t>
  </si>
  <si>
    <t xml:space="preserve">De materia prima y producto terminado de medicamentos que sean o contengan estupefacientes o sustancias psicotrópicas </t>
  </si>
  <si>
    <t>195-G-IV-a</t>
  </si>
  <si>
    <t>195-G-IV-c</t>
  </si>
  <si>
    <t>195-H-I</t>
  </si>
  <si>
    <t>195-C-I</t>
  </si>
  <si>
    <t>En caso de certificados que requieran de muestreo para análisis de laboratorio se pagará adicionalmente</t>
  </si>
  <si>
    <t xml:space="preserve">195-H-II </t>
  </si>
  <si>
    <t>195-H-III</t>
  </si>
  <si>
    <t>Por la expedición de cada certificado de plaguicidas o nutrientes vegetales, se pagará el derecho de certificados, para libre venta o para exportación conforme a la cuota de:</t>
  </si>
  <si>
    <t>195-A-XIII</t>
  </si>
  <si>
    <t>195-G-II-a</t>
  </si>
  <si>
    <t>195-G-II-b</t>
  </si>
  <si>
    <t>195-G-II-d</t>
  </si>
  <si>
    <t>195-G-III-a</t>
  </si>
  <si>
    <t>195-G-III-b</t>
  </si>
  <si>
    <t>195-G-III-c</t>
  </si>
  <si>
    <t>Por la modificación o prórroga en el permiso sanitario de importación</t>
  </si>
  <si>
    <t>195-G-III-d</t>
  </si>
  <si>
    <t>195-G-V-a</t>
  </si>
  <si>
    <t>195-G-V-b</t>
  </si>
  <si>
    <t>195-G-V-c</t>
  </si>
  <si>
    <t>195-G-V-d</t>
  </si>
  <si>
    <t>195-K-2-II</t>
  </si>
  <si>
    <t>195-G-I-a</t>
  </si>
  <si>
    <t>195-G-I-b</t>
  </si>
  <si>
    <t>195-G-I-c</t>
  </si>
  <si>
    <t>195-G-I-d</t>
  </si>
  <si>
    <t>195-A-IX</t>
  </si>
  <si>
    <t>Por la solicitud y, en su caso, el otorgamiento de cada permiso para la importación de plaguicidas, según la categoria toxicológica que le corresponda y de nutrientes vegetales y de sustancias tóxicas, se pagarán derechos conforme a las siguientes cuotas:</t>
  </si>
  <si>
    <t>195-A-VII-a</t>
  </si>
  <si>
    <t>195-A-VII-b</t>
  </si>
  <si>
    <t>195-A-VII-c</t>
  </si>
  <si>
    <t>195-A-VII-d</t>
  </si>
  <si>
    <t>195-A-VII-e</t>
  </si>
  <si>
    <t>Nutrientes Vegetales</t>
  </si>
  <si>
    <t>195-A-VII-f</t>
  </si>
  <si>
    <t xml:space="preserve">Sustancias Tóxicas </t>
  </si>
  <si>
    <t>195-A-VII-g</t>
  </si>
  <si>
    <t>195-III-a</t>
  </si>
  <si>
    <t xml:space="preserve">Almacén de depósito y distribución  </t>
  </si>
  <si>
    <t>195-III-b</t>
  </si>
  <si>
    <t>195-III-c</t>
  </si>
  <si>
    <t xml:space="preserve">Droguerías </t>
  </si>
  <si>
    <t>195-III-d</t>
  </si>
  <si>
    <t>Por cada solicitud de licencia sanitaria de establecimientos que realicen actividades de producción, fabricación o importación de productos del tabaco, se pagará:</t>
  </si>
  <si>
    <t>Producción o fabricación</t>
  </si>
  <si>
    <t>Servicios urbanos de fumigación y control de plagas</t>
  </si>
  <si>
    <t>195-K-8-I</t>
  </si>
  <si>
    <t>Establecimientos que fabrican sustancias tóxicas o peligrosas para la salud</t>
  </si>
  <si>
    <t>195-K-8-II</t>
  </si>
  <si>
    <t xml:space="preserve">Establecimientos que fabrican, formulan, mezclan o envasan plaguicidas y nutrientes vegetales  </t>
  </si>
  <si>
    <t>195-K-8-III</t>
  </si>
  <si>
    <t>195-IV</t>
  </si>
  <si>
    <t>195-A-VIII</t>
  </si>
  <si>
    <t>195-K-2-I</t>
  </si>
  <si>
    <t>195-A-XI</t>
  </si>
  <si>
    <t>195-K-9</t>
  </si>
  <si>
    <t>Permisos para Responsables o Asesores Especializados Rayos X</t>
  </si>
  <si>
    <t>Por la expedición</t>
  </si>
  <si>
    <t>195-K-10-I</t>
  </si>
  <si>
    <t xml:space="preserve">Por la modificación </t>
  </si>
  <si>
    <t>195-K-10-II</t>
  </si>
  <si>
    <t>195-K-11-I</t>
  </si>
  <si>
    <t>Por la modificación</t>
  </si>
  <si>
    <t>195-K-11-II</t>
  </si>
  <si>
    <t>Medicamento genérico</t>
  </si>
  <si>
    <t>195-A-I-a</t>
  </si>
  <si>
    <t>Medicamento molécula nueva</t>
  </si>
  <si>
    <t>195-A-I-b</t>
  </si>
  <si>
    <t>195-A-II</t>
  </si>
  <si>
    <t>400107</t>
  </si>
  <si>
    <t>195-A-III-a</t>
  </si>
  <si>
    <t xml:space="preserve">Clase II    </t>
  </si>
  <si>
    <t>195-A-III-b</t>
  </si>
  <si>
    <t xml:space="preserve">Clase III    </t>
  </si>
  <si>
    <t>195-A-III-c</t>
  </si>
  <si>
    <t>195-A-IV-a</t>
  </si>
  <si>
    <t>195-A-IV-b</t>
  </si>
  <si>
    <t>195-A-IV-c</t>
  </si>
  <si>
    <t>195-A-IV-d</t>
  </si>
  <si>
    <t>195-A-IV-e</t>
  </si>
  <si>
    <t>195-A-IV-f</t>
  </si>
  <si>
    <t>Medicamento homeopáticos, herbolarios y vitamínicos</t>
  </si>
  <si>
    <t>Por la solicitud y, en su caso, expedición de la licencia sanitaria, pagará por cada uno:</t>
  </si>
  <si>
    <t>Establecimientos que utilicen fuentes de radiación para fines médicos o de diagnóstico, se pagarán derechos conforme a la cuota de:</t>
  </si>
  <si>
    <t>Permiso de Resposable de la operación y funcionamiento de establecimientos que utilicen fuentes de radiación para fines médicos o de diagnóstico se pagarán derechos conforme a las siguientes cuotas:</t>
  </si>
  <si>
    <t xml:space="preserve">Permiso de Asesor Especializado en Seguridad Radiológica para establecimientos de diagnóstico médico con Rayos X, se pagarán derechos conforme a las siguientes cuotas: </t>
  </si>
  <si>
    <t>Descripción del servicio</t>
  </si>
  <si>
    <t>Artículo
L.F.D.</t>
  </si>
  <si>
    <t>Clave de pago</t>
  </si>
  <si>
    <t>Importe</t>
  </si>
  <si>
    <t>Por modificación, renovación o prórroga a cada registro,  pagará el 75% del derecho que corresponda</t>
  </si>
  <si>
    <t>NO TIENE COSTO</t>
  </si>
  <si>
    <t>/</t>
  </si>
  <si>
    <t>Por la solicitud de certificados para la exportación de alimentos, bebidas, tabaco, productos de aseo, limpieza, perfumería y belleza, así como las materias primas y aditivos que intervengan en su elaboración, se pagarán los siguientes derechos:</t>
  </si>
  <si>
    <t>Por el dictamen sanitario de efectividad bacteriológica de equipos o sustancias germicidas para potabilización de agua tipo doméstico, se pagará:</t>
  </si>
  <si>
    <t xml:space="preserve">Por la expedición de los certificados y dictámenes de los productos, servicios, uso y consumo de agua potable e industrial, se pagará por cada solicitud de certificado el derecho de certificados sanitarios, conforme las siguientes cuotas: </t>
  </si>
  <si>
    <t>Bebidas Alcohólicas, Tabaco, Sustancias Tóxicas, Plaguicidas y Alimentos de Bajo Valor Nutritivo, se pagará el doble del derecho que corresponda</t>
  </si>
  <si>
    <t>Suplementos Alimenticios se pagarán  aumentada el 50% del derecho que corresponda</t>
  </si>
  <si>
    <t>Plaguicidas, Fertilizantes y Sustancias Tóxicas</t>
  </si>
  <si>
    <t xml:space="preserve">Por cada solicitud y, en su caso, expedición de licencia sanitaria de establecimientos de insumos para la salud, o por cada solicitud de visita de verificación sanitaria en el extranjero para certificación de buenas prácticas de fabricación de fármacos, medicamentos y otros insumos para la salud, se pagará el derecho conforme a las siguientes cuotas:  </t>
  </si>
  <si>
    <t>Por la modificación al permiso anterior (Fraccion 195-K-2-II), se pagará el 75% del derecho que corresponda</t>
  </si>
  <si>
    <t>Por las modificaciones o prórrogas que se soliciten al permiso sanitario previo de importación de suplemento alimenticio, se pagará el 75% del derecho que corresponda</t>
  </si>
  <si>
    <t>Por la modificación o prórroga en el permiso sanitario de exportación</t>
  </si>
  <si>
    <t>Por cada solicitud de visita de verificación:</t>
  </si>
  <si>
    <t>Centros de mezcla para la preparación de mezclas parenterales nutricionales y medicamentosas</t>
  </si>
  <si>
    <t>195-I-IV-a</t>
  </si>
  <si>
    <t>195-I-IV-b</t>
  </si>
  <si>
    <t>Por la solicitud y en su caso, el registro de Medicamentos Alopáticos, se pagará por cada uno, el derecho conforme a las siguientes cuotas:</t>
  </si>
  <si>
    <t>Clase I  (Bajo riesgo)</t>
  </si>
  <si>
    <t>Por la solicitud y en su caso, el registro de plaguicidas, según la categoría toxicológica que le corresponda, y nutrientes vegetales, se pagará el derecho de registro por cada producto, conforme a las siguientes cuotas:</t>
  </si>
  <si>
    <t>Por modificación o actualización de la licencia sanitaria, pagará el 75% del derecho que corresponda</t>
  </si>
  <si>
    <t>Fábrica o Laboratorio  (Por cada visita de verificación sanitaria en el extranjero)</t>
  </si>
  <si>
    <t xml:space="preserve">Farmacias o boticas </t>
  </si>
  <si>
    <t>Importación (Almacen de depósito y distribución)</t>
  </si>
  <si>
    <t>Por la expedición de licencias sanitarias, se pagarán las siguientes cuotas:</t>
  </si>
  <si>
    <t>Permiso sanitario de importación de materia prima</t>
  </si>
  <si>
    <t>Permiso sanitario de importación de producto terminado</t>
  </si>
  <si>
    <t xml:space="preserve">Muestreo de productos en un mismo destino, sin considerar análisis de laboratorio señalados en el permiso sanitario de importación  </t>
  </si>
  <si>
    <t>Certificado de exportación</t>
  </si>
  <si>
    <t>Certificado de buenas prácticas de fabricación o de manufactura de insumos para la salud (no incluye visita)</t>
  </si>
  <si>
    <t>Por cualquier otra modalidad de certificado no especificada</t>
  </si>
  <si>
    <t xml:space="preserve">Certificado de exportación de libre venta para exportación de insumos para la salud </t>
  </si>
  <si>
    <t>Quedan exceptuados del pago del derecho establecido en el artículo 195-C-II, las instituciones de educación superior públicas</t>
  </si>
  <si>
    <t>Por el análisis de la solicitud  y en su caso, por la autorización a personas físicas y morales como Unidades de Verificación, Laboratorios de Pruebas, Organismos de  Certificación o Terceros Autorizados, se pagarán los derechos por  cada solicitud, y por cada autorización emitida,  conforme a la cuota:</t>
  </si>
  <si>
    <t>Autorización de la Tarjeta de Control Sanitario para personas que practiquen procedimientos de modificación a la apariencia fisíca, mediante tatuajes, perforaciones o micropigmentación.</t>
  </si>
  <si>
    <t>Por la modificación o prórroga de la tarjeta de control sanitario señalados en la fracción (Art. 195-A-XI), se pagará el 75% de la cuota del derecho que corresponda</t>
  </si>
  <si>
    <t xml:space="preserve">Comisión Federal para la Protección contra Riesgos Sanitarios
</t>
  </si>
  <si>
    <t>Otros permisos o autorizaciones</t>
  </si>
  <si>
    <r>
      <t xml:space="preserve">Por el trámite y,  en su caso, expedición del permiso sanitario en materia de publicidad vinculada a las actividades, productos, bienes y servicios a los que se refiere la Ley General de Salud, se pagará el derecho de permiso sanitario en materia de publicidad,  </t>
    </r>
    <r>
      <rPr>
        <b/>
        <sz val="12"/>
        <rFont val="Arial"/>
        <family val="2"/>
      </rPr>
      <t>por cada producto, por tipo de mensaje y por cada tipo de medio publicitario de conformidad con las siguientes cuotas</t>
    </r>
    <r>
      <rPr>
        <sz val="12"/>
        <rFont val="Arial"/>
        <family val="2"/>
      </rPr>
      <t>:</t>
    </r>
  </si>
  <si>
    <t>*Folletos, catálogos, carteles y otros medios similares. (Impresos con superficies menores de 1m²)</t>
  </si>
  <si>
    <t xml:space="preserve">*Anuncios en exteriores (Impresos con superficie mayor de 1m²)     </t>
  </si>
  <si>
    <r>
      <rPr>
        <b/>
        <sz val="12"/>
        <rFont val="Arial"/>
        <family val="2"/>
      </rPr>
      <t>Contacto:</t>
    </r>
    <r>
      <rPr>
        <sz val="12"/>
        <rFont val="Arial"/>
        <family val="2"/>
      </rPr>
      <t xml:space="preserve">
Calle Oklahoma No. 14, colonia Nápoles; 
Delegación Benito Juárez, Distrito Federal, 
C.P. 03810. 
Teléfono 01-800-033-5050
contacto@cofepris.gob.mx</t>
    </r>
  </si>
  <si>
    <t>Insumos para la salud</t>
  </si>
  <si>
    <t>Permisos relacionados con la publicidad</t>
  </si>
  <si>
    <r>
      <t>Por la solicitud  de</t>
    </r>
    <r>
      <rPr>
        <b/>
        <sz val="12"/>
        <rFont val="Arial"/>
        <family val="2"/>
      </rPr>
      <t xml:space="preserve"> Liberación para la Venta o Distribución </t>
    </r>
    <r>
      <rPr>
        <sz val="12"/>
        <rFont val="Arial"/>
        <family val="2"/>
      </rPr>
      <t>de materia prima y producto terminado por cada lote o partida d</t>
    </r>
    <r>
      <rPr>
        <b/>
        <sz val="12"/>
        <rFont val="Arial"/>
        <family val="2"/>
      </rPr>
      <t>e Productos Biológicos, Biotecnológicos, Hemoderivados o Antibióticos</t>
    </r>
    <r>
      <rPr>
        <sz val="12"/>
        <rFont val="Arial"/>
        <family val="2"/>
      </rPr>
      <t>, se pagará:</t>
    </r>
  </si>
  <si>
    <r>
      <t xml:space="preserve">Por el servicio de trámite de solicitudes de autorización de </t>
    </r>
    <r>
      <rPr>
        <b/>
        <sz val="12"/>
        <rFont val="Arial"/>
        <family val="2"/>
      </rPr>
      <t xml:space="preserve">Protocolos de Investigación </t>
    </r>
    <r>
      <rPr>
        <sz val="12"/>
        <rFont val="Arial"/>
        <family val="2"/>
      </rPr>
      <t>de cada medicamento o dispositivo médico con fines de registro sanitario se pagará por cada solicitud de protocolo de investigación:</t>
    </r>
  </si>
  <si>
    <r>
      <t xml:space="preserve">Por cada solicitud de autorización de la </t>
    </r>
    <r>
      <rPr>
        <b/>
        <sz val="12"/>
        <rFont val="Arial"/>
        <family val="2"/>
      </rPr>
      <t>Clave Alfanumérica</t>
    </r>
    <r>
      <rPr>
        <sz val="12"/>
        <rFont val="Arial"/>
        <family val="2"/>
      </rPr>
      <t xml:space="preserve"> de remedios herbolarios, se pagará:</t>
    </r>
  </si>
  <si>
    <r>
      <t xml:space="preserve">Por los servicios de trámite de cada solicitud de los </t>
    </r>
    <r>
      <rPr>
        <b/>
        <sz val="12"/>
        <rFont val="Arial"/>
        <family val="2"/>
      </rPr>
      <t>Permisos sanitarios de adquisición en plaza</t>
    </r>
    <r>
      <rPr>
        <sz val="12"/>
        <rFont val="Arial"/>
        <family val="2"/>
      </rPr>
      <t xml:space="preserve">, </t>
    </r>
    <r>
      <rPr>
        <b/>
        <sz val="12"/>
        <rFont val="Arial"/>
        <family val="2"/>
      </rPr>
      <t>muestreo y liberación de materia prima, fármacos, o medicamentos que contengan estupefacientes o psicotrópicos</t>
    </r>
  </si>
  <si>
    <t>Terceros autorizados</t>
  </si>
  <si>
    <r>
      <t xml:space="preserve">* Adicional por ubicación geográfica  </t>
    </r>
    <r>
      <rPr>
        <b/>
        <sz val="12"/>
        <color indexed="10"/>
        <rFont val="Arial"/>
        <family val="2"/>
      </rPr>
      <t>(Una vez turnada su solicitud al área técnica, ésta le notificará el costo)</t>
    </r>
  </si>
  <si>
    <t>Visita de verificación para estupefacientes o psicotrópicos</t>
  </si>
  <si>
    <r>
      <t xml:space="preserve">* Adicional por ubicación geográfica  </t>
    </r>
    <r>
      <rPr>
        <b/>
        <sz val="12"/>
        <color rgb="FFFF0000"/>
        <rFont val="Arial"/>
        <family val="2"/>
      </rPr>
      <t>(Una vez turnada su solicitud al área técnica, ésta le notificará el costo)</t>
    </r>
  </si>
  <si>
    <t>Certificado de pozos de agua y calidad sanitaria</t>
  </si>
  <si>
    <t>Tarjetas de control sanitario y otras autorizaciones</t>
  </si>
  <si>
    <r>
      <t xml:space="preserve">Por cada solicitud y, en su caso, autorización para su comercialización e importación de los </t>
    </r>
    <r>
      <rPr>
        <b/>
        <sz val="12"/>
        <rFont val="Arial"/>
        <family val="2"/>
      </rPr>
      <t>Organismos Genéticamente Modificados</t>
    </r>
    <r>
      <rPr>
        <sz val="12"/>
        <rFont val="Arial"/>
        <family val="2"/>
      </rPr>
      <t xml:space="preserve"> que se destinen al uso o consumo humano o al procesamiento de alimentos para consumo humano o que se destinen a una finalidad de salud pública o a la biorremediación</t>
    </r>
  </si>
  <si>
    <r>
      <t>Reposición de cada</t>
    </r>
    <r>
      <rPr>
        <b/>
        <sz val="12"/>
        <rFont val="Arial"/>
        <family val="2"/>
      </rPr>
      <t xml:space="preserve"> licencia sanitaria</t>
    </r>
    <r>
      <rPr>
        <sz val="12"/>
        <rFont val="Arial"/>
        <family val="2"/>
      </rPr>
      <t>:</t>
    </r>
  </si>
  <si>
    <r>
      <t xml:space="preserve">Reposición de cada </t>
    </r>
    <r>
      <rPr>
        <b/>
        <sz val="12"/>
        <rFont val="Arial"/>
        <family val="2"/>
      </rPr>
      <t>registro sanitario</t>
    </r>
    <r>
      <rPr>
        <sz val="12"/>
        <rFont val="Arial"/>
        <family val="2"/>
      </rPr>
      <t>:</t>
    </r>
  </si>
  <si>
    <t>Por los servicios de reposición de licencias sanitarias y registros sanitarios, con motivo de pérdida, robo o extravío, se pagará conforme a las siguientes cuotas</t>
  </si>
  <si>
    <t>Comercio Exterior
Trámites en apoyo a la exportación</t>
  </si>
  <si>
    <t>Por cada solicitud del permiso sanitario previo de exportación de insumos para la salud, se pagarán derechos conforme las siguientes cuotas:</t>
  </si>
  <si>
    <t>Productos y servicios</t>
  </si>
  <si>
    <r>
      <t xml:space="preserve">* Adicional por ubicación geográfica </t>
    </r>
    <r>
      <rPr>
        <b/>
        <sz val="12"/>
        <color rgb="FFFF0000"/>
        <rFont val="Arial"/>
        <family val="2"/>
      </rPr>
      <t>(Una vez turnada su solicitud al área técnica, ésta le notificará el costo)</t>
    </r>
  </si>
  <si>
    <t>Plaguicidas, fertilizantes y sustancias tóxicas</t>
  </si>
  <si>
    <t>Permisos de importación</t>
  </si>
  <si>
    <r>
      <t xml:space="preserve">Se pagarán los derechos que a continuación se mencionan </t>
    </r>
    <r>
      <rPr>
        <b/>
        <sz val="12"/>
        <rFont val="Arial"/>
        <family val="2"/>
      </rPr>
      <t>por cada solicitud de permiso de importación y por cada producto</t>
    </r>
  </si>
  <si>
    <r>
      <t>Consumo Personal o Donación de Medicamento</t>
    </r>
    <r>
      <rPr>
        <sz val="12"/>
        <rFont val="Arial"/>
        <family val="2"/>
      </rPr>
      <t xml:space="preserve"> que no sea o contenga estupefacientes o psicotrópicos</t>
    </r>
  </si>
  <si>
    <r>
      <t xml:space="preserve">Expedición  de Permisos sanitarios de importación de </t>
    </r>
    <r>
      <rPr>
        <b/>
        <sz val="12"/>
        <rFont val="Arial"/>
        <family val="2"/>
      </rPr>
      <t>materias primas o productos terminados de medicamentos</t>
    </r>
  </si>
  <si>
    <r>
      <t xml:space="preserve">Permiso sanitario de importación para </t>
    </r>
    <r>
      <rPr>
        <b/>
        <sz val="12"/>
        <rFont val="Arial"/>
        <family val="2"/>
      </rPr>
      <t>donación</t>
    </r>
  </si>
  <si>
    <r>
      <t xml:space="preserve">Consumo Personal de Dispositivos Médicos </t>
    </r>
    <r>
      <rPr>
        <sz val="12"/>
        <rFont val="Arial"/>
        <family val="2"/>
      </rPr>
      <t>que no sea o contenga estupefacientes y psicotrópicos</t>
    </r>
  </si>
  <si>
    <r>
      <t xml:space="preserve">Expedición de Permisos sanitarios previos de importación de materias primas y productos terminados de </t>
    </r>
    <r>
      <rPr>
        <b/>
        <sz val="12"/>
        <rFont val="Arial"/>
        <family val="2"/>
      </rPr>
      <t xml:space="preserve">equipos médicos, prótesis, órtesis, ayudas funcionales, agentes de diagnóstico, materiales quirúrgicos, de curación y productos higiénicos </t>
    </r>
  </si>
  <si>
    <r>
      <t xml:space="preserve">Permiso sanitario de importación para </t>
    </r>
    <r>
      <rPr>
        <b/>
        <sz val="12"/>
        <rFont val="Arial"/>
        <family val="2"/>
      </rPr>
      <t>uso personal o donación</t>
    </r>
  </si>
  <si>
    <r>
      <t xml:space="preserve">Expedición de Permisos de Importación de materias primas y productos terminados de </t>
    </r>
    <r>
      <rPr>
        <b/>
        <sz val="12"/>
        <rFont val="Arial"/>
        <family val="2"/>
      </rPr>
      <t xml:space="preserve">medicamentos que sean o contengan estupefacientes y psicotrópicos </t>
    </r>
  </si>
  <si>
    <t>Sangre y sus componentes</t>
  </si>
  <si>
    <r>
      <t xml:space="preserve">Prórroga o de cualquier </t>
    </r>
    <r>
      <rPr>
        <b/>
        <sz val="12"/>
        <rFont val="Arial"/>
        <family val="2"/>
      </rPr>
      <t>otra modificación relacionada con el permiso</t>
    </r>
    <r>
      <rPr>
        <sz val="12"/>
        <rFont val="Arial"/>
        <family val="2"/>
      </rPr>
      <t xml:space="preserve"> sanitario previo de importación  </t>
    </r>
  </si>
  <si>
    <r>
      <t xml:space="preserve">Por cualquier otra modalidad relacionada con la autorización sanitaria previa de importación </t>
    </r>
    <r>
      <rPr>
        <b/>
        <sz val="12"/>
        <rFont val="Arial"/>
        <family val="2"/>
      </rPr>
      <t>(Consumo Personal o Importación de Muestras)</t>
    </r>
  </si>
  <si>
    <t>Licencias sanitarias</t>
  </si>
  <si>
    <t>Insumos para la salud y tabaco</t>
  </si>
  <si>
    <r>
      <t xml:space="preserve">* Adicional por ubicación geográfica  
</t>
    </r>
    <r>
      <rPr>
        <b/>
        <sz val="12"/>
        <color indexed="10"/>
        <rFont val="Arial"/>
        <family val="2"/>
      </rPr>
      <t>(Una vez turnada su solicitud al área técnica, ésta le notificará el costo)</t>
    </r>
  </si>
  <si>
    <r>
      <rPr>
        <sz val="12"/>
        <rFont val="Arial"/>
        <family val="2"/>
      </rPr>
      <t xml:space="preserve">* Adicional por ubicación geográfica  </t>
    </r>
    <r>
      <rPr>
        <b/>
        <sz val="12"/>
        <color rgb="FFFF0000"/>
        <rFont val="Arial"/>
        <family val="2"/>
      </rPr>
      <t xml:space="preserve">
(Una vez turnada su solicitud al área técnica, ésta le notificará el costo)</t>
    </r>
  </si>
  <si>
    <r>
      <t xml:space="preserve">* Adicional por ubicación geográfica </t>
    </r>
    <r>
      <rPr>
        <b/>
        <sz val="12"/>
        <color rgb="FFFF0000"/>
        <rFont val="Arial"/>
        <family val="2"/>
      </rPr>
      <t xml:space="preserve"> 
(Una vez turnada su solicitud al área técnica, ésta le notificará el costo)</t>
    </r>
  </si>
  <si>
    <t>Servicios de salud</t>
  </si>
  <si>
    <t>Registros sanitarios</t>
  </si>
  <si>
    <t>Por la solicitud y, en su caso, el registro de equipos médicos, prótesis, órtesis, ayudas funcionales, agentes de diagnóstico, materiales quirúrgicos, de curación, productos higiénicos e insumos de uso odontológico que no sean medicamentos, se pagará por cada uno, el derecho conforme a las siguientes cuotas:</t>
  </si>
  <si>
    <t>Categoría Toxicológica 1</t>
  </si>
  <si>
    <t xml:space="preserve">Categoría Toxicológica 2        </t>
  </si>
  <si>
    <t xml:space="preserve">Categoría Toxicológica 3          </t>
  </si>
  <si>
    <t>Categoría Toxicológica 4</t>
  </si>
  <si>
    <t xml:space="preserve">Categoría Toxicológica 5        </t>
  </si>
  <si>
    <t>Página 1 de 13</t>
  </si>
  <si>
    <t>Página 2 de 13</t>
  </si>
  <si>
    <t>Página 3 de 13</t>
  </si>
  <si>
    <t>Quedan exceptuados del pago de este derecho, las farmacias y boticas en poblaciones menores de 2,500 habitantes. El número de habitantes de las poblaciones se determinará de conformidad con la población indicada en los resultados definitivos del ejercicio inmediato anterior.
No pagarán el derecho a que se refiere esta fracción, la Federación, el Distrito Federal, los Estados y los Municipios, así como organismos descentralizados.</t>
  </si>
  <si>
    <t>Página 4 de 13</t>
  </si>
  <si>
    <t>Página 5 de 13</t>
  </si>
  <si>
    <t>Por la solicitud de permiso de internación o salida de unidades de sangre, componentes y células progenitoras hematopoyéticas</t>
  </si>
  <si>
    <r>
      <t>Expedición de permisos sanitarios previos de importación de</t>
    </r>
    <r>
      <rPr>
        <b/>
        <sz val="12"/>
        <rFont val="Arial"/>
        <family val="2"/>
      </rPr>
      <t xml:space="preserve"> alimentos, bebidas alcohólicas, tabaco, productos de aseo, limpieza, perfumería y belleza, así como las materias primas y aditivos que intervengan en su elaboración,</t>
    </r>
    <r>
      <rPr>
        <sz val="12"/>
        <rFont val="Arial"/>
        <family val="2"/>
      </rPr>
      <t xml:space="preserve"> se pagarán los derechos por cada solicitud:</t>
    </r>
  </si>
  <si>
    <t>Permiso sanitario previo de importación</t>
  </si>
  <si>
    <t>Por cada solicitud y, en su caso, autorización del permiso de importación para suplementos alimenticios</t>
  </si>
  <si>
    <t>Página 6 de 13</t>
  </si>
  <si>
    <t>Categoría Toxicológica 2</t>
  </si>
  <si>
    <t>Categoría Toxicológica 3</t>
  </si>
  <si>
    <t>Categoría Toxicológica 5</t>
  </si>
  <si>
    <t>No se pagarán los derechos a que se refiere esta fracción, cuando los permisos de importación sean solicitados por instituciones educativas en el país reconocidas oficialmente para la investigación y cuando lo solicite la Federación, el Distrito Federal, los estados y los municipios, para las campañas fitozoosanitarias, sanitarias y ecológicas</t>
  </si>
  <si>
    <t>Página 7 de 13</t>
  </si>
  <si>
    <t xml:space="preserve">Por cada solicitud de certificado de exportación de establecimientos que produzcan insumos para la salud destinados a la exportación, se pagarán derechos conforme las siguientes cuotas: </t>
  </si>
  <si>
    <t>Por la modificación del certificado sanitario</t>
  </si>
  <si>
    <t>Certificado para exportación de conformidad de buenas prácticas sanitarias</t>
  </si>
  <si>
    <t>Solicitud de visita de verificación sanitaria para la certificación de buenas prácticas sanitarias con fines de exportación</t>
  </si>
  <si>
    <t>Certificado para exportación de análisis de producto</t>
  </si>
  <si>
    <t>Certificado para exportación de libre venta</t>
  </si>
  <si>
    <t>Otras modalidades de certificados para exportación (certificación de fórmulas o procesos, etc)</t>
  </si>
  <si>
    <t>Por la modificación del certificado sanitario vigente</t>
  </si>
  <si>
    <t>Página 8 de 13</t>
  </si>
  <si>
    <t>Página 9 de 13</t>
  </si>
  <si>
    <t>Página 10 de 13</t>
  </si>
  <si>
    <t>Dictamen sanitario de efectividad bacteriológica y programa mexicano de sanidad de moluscos bivalvos</t>
  </si>
  <si>
    <t>Por cada certificado que se emita al amparo del programa mexicano de sanidad de moluscos bivalvos, distintos a los señalados, se pagará</t>
  </si>
  <si>
    <t>Página 11 de 13</t>
  </si>
  <si>
    <t>Para determinar las cuotas de los derechos establecidos en esta Ley , se considerarán inclusive, las fracciones de peso; no obstante lo anterior, para efectuar su pago, el monto se ajustará para que las que contengan cantidades que incluyan de 1 hasta 50 centavos se ajusten a la unidad del peso inmediata anterior y las que contengan cantidades de 51 a 99 centavos, se ajusten a la unidad de peso inmediata superior.
Cuando en un mismo acto el contribuyente deba efectuar el pago de dos o más derechos, deberá considerar, en todo caso,  la cuota sin ajuste que corresponda a cada derecho, y sólo a la suma de los mismo se aplicará el ajuste a que se refiere el párrafo anterior</t>
  </si>
  <si>
    <t>Página 12 de 13</t>
  </si>
  <si>
    <t>*Prensa (periódicos, revistas y otros medios similares)</t>
  </si>
  <si>
    <t>No pagarán los derechos a que se refiere esta fracción (Art. 195-I) la Federación, el Distrito Federal, los Estados y los Municipios, por la publicidad para programas o campañas para la prevención  de riesgos en materia de salud.</t>
  </si>
  <si>
    <t>Página 13 de 13</t>
  </si>
  <si>
    <t>Por modificación de la Razón o Denomicación Social del titular del registro o cualquier otro cambio respecto al titular pagará el 50% de derecho que corresponda</t>
  </si>
  <si>
    <t>Para establecimientos de salud con servicios de sangre.
• Banco de sangre  • Centro de procesamiento de sangre  • Centro de colecta  • Centro de distribución de sangre y componentes sanguíneos  • Centro de calificación biológica</t>
  </si>
  <si>
    <t>Para establecimientos de atención médica donde se practiquen actos quirúrgicos u obstétricos</t>
  </si>
  <si>
    <t>Para establecimientos de salud que realicen trasplantes de órganos, tejidos y células</t>
  </si>
  <si>
    <t>195-A-X</t>
  </si>
  <si>
    <t>Para establecimientos de salud dedicados a banco de órganos, tejidos no hemáticos y células</t>
  </si>
  <si>
    <t>Para establecimientos de salud con disposición de células troncales:
• Centros de colecta de células troncales
• Banco de células troncales</t>
  </si>
  <si>
    <t>Para establecimientos de salud de medicina regenerativa</t>
  </si>
  <si>
    <t>Servicios de transfusión hospitalario</t>
  </si>
  <si>
    <t>No pagarán el derecho a que se refiere las licencias de los artículos 195-IV, 195-A-VIII, 195-A-X, la Federación, el Distrito Federal, los Estados y los Municipios, así como organismos descentralizados. (ejemplo IMSS)</t>
  </si>
  <si>
    <t>Por la modificación a la autorización se pagará el 75% del derecho que corresponda</t>
  </si>
  <si>
    <t>Para determinar las cuota de los derechos establecidos en esta Ley se considerarán inclusive, las fracciones de peso; no obstante lo anterior, para efectuar su pago, el monto se ajustará para que las que contengan cantidades que incluyan de 1 hasta 50 centavos se ajusten a la unidad del peso inmediata anterior y las que contengan cantidades de 51 a 99 centavos, se ajusten a la unidad de peso inmediata superior.
Cuando en un mismo acto el contribuyente deba efectuar el pago de dos o más derechos, deberá considerar, en todo caso,  la cuota sin ajuste que corresponda a cada derecho, y sólo a la suma de los mismos se aplicará el ajuste a que se refiere el párrafo anterior.</t>
  </si>
  <si>
    <t>Tarifa aplicable a partir del 01 de enero al 31 de Diciembre de 2017, publicada en Diario Oficial de la Federación el 23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</si>
</sst>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30" x14ac:knownFonts="1">
    <font>
      <sz val="11"/>
      <color theme="1"/>
      <name val="Calibri"/>
      <family val="2"/>
      <scheme val="minor"/>
    </font>
    <font>
      <sz val="10"/>
      <name val="Arial"/>
      <family val="2"/>
    </font>
    <font>
      <sz val="10"/>
      <name val="Arial"/>
      <family val="2"/>
    </font>
    <font>
      <b/>
      <sz val="11"/>
      <color indexed="8"/>
      <name val="Arial Narrow"/>
      <family val="2"/>
    </font>
    <font>
      <sz val="11"/>
      <name val="Arial Narrow"/>
      <family val="2"/>
    </font>
    <font>
      <sz val="14"/>
      <name val="Arial Narrow"/>
      <family val="2"/>
    </font>
    <font>
      <b/>
      <sz val="11"/>
      <name val="Arial Narrow"/>
      <family val="2"/>
    </font>
    <font>
      <sz val="11"/>
      <color indexed="8"/>
      <name val="Arial Narrow"/>
      <family val="2"/>
    </font>
    <font>
      <b/>
      <sz val="12"/>
      <name val="Arial Narrow"/>
      <family val="2"/>
    </font>
    <font>
      <b/>
      <sz val="12"/>
      <color indexed="8"/>
      <name val="Arial Narrow"/>
      <family val="2"/>
    </font>
    <font>
      <sz val="12"/>
      <name val="Arial Narrow"/>
      <family val="2"/>
    </font>
    <font>
      <sz val="12"/>
      <color indexed="8"/>
      <name val="Arial Narrow"/>
      <family val="2"/>
    </font>
    <font>
      <sz val="11"/>
      <color theme="1"/>
      <name val="Arial Narrow"/>
      <family val="2"/>
    </font>
    <font>
      <b/>
      <sz val="16"/>
      <name val="Arial Narrow"/>
      <family val="2"/>
    </font>
    <font>
      <b/>
      <sz val="18"/>
      <color indexed="8"/>
      <name val="Arial Narrow"/>
      <family val="2"/>
    </font>
    <font>
      <sz val="10"/>
      <name val="Arial Narrow"/>
      <family val="2"/>
    </font>
    <font>
      <sz val="8"/>
      <color indexed="8"/>
      <name val="Arial Narrow"/>
      <family val="2"/>
    </font>
    <font>
      <b/>
      <sz val="8"/>
      <name val="Arial Narrow"/>
      <family val="2"/>
    </font>
    <font>
      <b/>
      <sz val="36"/>
      <color theme="6"/>
      <name val="Arial Narrow"/>
      <family val="2"/>
    </font>
    <font>
      <b/>
      <sz val="12"/>
      <name val="Arial"/>
      <family val="2"/>
    </font>
    <font>
      <sz val="12"/>
      <name val="Arial"/>
      <family val="2"/>
    </font>
    <font>
      <sz val="12"/>
      <color indexed="8"/>
      <name val="Arial"/>
      <family val="2"/>
    </font>
    <font>
      <sz val="9"/>
      <name val="Arial"/>
      <family val="2"/>
    </font>
    <font>
      <b/>
      <sz val="9"/>
      <name val="Arial"/>
      <family val="2"/>
    </font>
    <font>
      <b/>
      <sz val="14"/>
      <name val="Arial"/>
      <family val="2"/>
    </font>
    <font>
      <sz val="11"/>
      <color indexed="8"/>
      <name val="Arial"/>
      <family val="2"/>
    </font>
    <font>
      <sz val="15"/>
      <color theme="1"/>
      <name val="Arial"/>
      <family val="2"/>
    </font>
    <font>
      <b/>
      <sz val="12"/>
      <color indexed="10"/>
      <name val="Arial"/>
      <family val="2"/>
    </font>
    <font>
      <b/>
      <sz val="12"/>
      <color rgb="FFFF0000"/>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indexed="11"/>
      </patternFill>
    </fill>
    <fill>
      <patternFill patternType="solid">
        <fgColor theme="0" tint="-0.14999847407452621"/>
        <bgColor indexed="11"/>
      </patternFill>
    </fill>
    <fill>
      <patternFill patternType="solid">
        <fgColor rgb="FFF2F2F2"/>
        <bgColor indexed="64"/>
      </patternFill>
    </fill>
    <fill>
      <patternFill patternType="solid">
        <fgColor rgb="FFF2F2F2"/>
        <bgColor indexed="11"/>
      </patternFill>
    </fill>
  </fills>
  <borders count="34">
    <border>
      <left/>
      <right/>
      <top/>
      <bottom/>
      <diagonal/>
    </border>
    <border>
      <left/>
      <right/>
      <top/>
      <bottom style="thin">
        <color indexed="22"/>
      </bottom>
      <diagonal/>
    </border>
    <border>
      <left/>
      <right/>
      <top style="thin">
        <color indexed="22"/>
      </top>
      <bottom/>
      <diagonal/>
    </border>
    <border>
      <left/>
      <right style="thin">
        <color indexed="22"/>
      </right>
      <top style="thin">
        <color indexed="22"/>
      </top>
      <bottom/>
      <diagonal/>
    </border>
    <border>
      <left style="thin">
        <color rgb="FFA6A9A9"/>
      </left>
      <right style="thin">
        <color rgb="FFA6A9A9"/>
      </right>
      <top/>
      <bottom style="thin">
        <color rgb="FFA6A9A9"/>
      </bottom>
      <diagonal/>
    </border>
    <border>
      <left style="thin">
        <color rgb="FFA6A9A9"/>
      </left>
      <right/>
      <top/>
      <bottom style="thin">
        <color rgb="FFA6A9A9"/>
      </bottom>
      <diagonal/>
    </border>
    <border>
      <left/>
      <right/>
      <top/>
      <bottom style="thin">
        <color rgb="FFA6A9A9"/>
      </bottom>
      <diagonal/>
    </border>
    <border>
      <left/>
      <right style="thin">
        <color rgb="FFA6A9A9"/>
      </right>
      <top/>
      <bottom style="thin">
        <color rgb="FFA6A9A9"/>
      </bottom>
      <diagonal/>
    </border>
    <border>
      <left style="thin">
        <color rgb="FFA6A9A9"/>
      </left>
      <right style="thin">
        <color rgb="FFA6A9A9"/>
      </right>
      <top style="thin">
        <color rgb="FFA6A9A9"/>
      </top>
      <bottom style="thin">
        <color rgb="FFA6A9A9"/>
      </bottom>
      <diagonal/>
    </border>
    <border>
      <left style="thin">
        <color rgb="FFA6A9A9"/>
      </left>
      <right/>
      <top style="thin">
        <color rgb="FFA6A9A9"/>
      </top>
      <bottom style="thin">
        <color rgb="FFA6A9A9"/>
      </bottom>
      <diagonal/>
    </border>
    <border>
      <left/>
      <right/>
      <top style="thin">
        <color rgb="FFA6A9A9"/>
      </top>
      <bottom style="thin">
        <color rgb="FFA6A9A9"/>
      </bottom>
      <diagonal/>
    </border>
    <border>
      <left/>
      <right style="thin">
        <color rgb="FFA6A9A9"/>
      </right>
      <top style="thin">
        <color rgb="FFA6A9A9"/>
      </top>
      <bottom style="thin">
        <color rgb="FFA6A9A9"/>
      </bottom>
      <diagonal/>
    </border>
    <border>
      <left/>
      <right style="thin">
        <color rgb="FFA6A9A9"/>
      </right>
      <top style="thin">
        <color rgb="FFA6A9A9"/>
      </top>
      <bottom/>
      <diagonal/>
    </border>
    <border>
      <left style="thin">
        <color rgb="FFA6A9A9"/>
      </left>
      <right style="thin">
        <color rgb="FFA6A9A9"/>
      </right>
      <top style="thin">
        <color rgb="FFA6A9A9"/>
      </top>
      <bottom/>
      <diagonal/>
    </border>
    <border>
      <left style="thin">
        <color rgb="FFA6A9A9"/>
      </left>
      <right/>
      <top style="thin">
        <color rgb="FFA6A9A9"/>
      </top>
      <bottom/>
      <diagonal/>
    </border>
    <border>
      <left/>
      <right/>
      <top style="thin">
        <color rgb="FFA6A9A9"/>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rgb="FFA6A9A9"/>
      </left>
      <right/>
      <top style="thin">
        <color rgb="FFA6A9A9"/>
      </top>
      <bottom style="thin">
        <color indexed="55"/>
      </bottom>
      <diagonal/>
    </border>
    <border>
      <left/>
      <right/>
      <top style="thin">
        <color rgb="FFA6A9A9"/>
      </top>
      <bottom style="thin">
        <color indexed="55"/>
      </bottom>
      <diagonal/>
    </border>
    <border>
      <left/>
      <right style="thin">
        <color rgb="FFA6A9A9"/>
      </right>
      <top style="thin">
        <color rgb="FFA6A9A9"/>
      </top>
      <bottom style="thin">
        <color indexed="55"/>
      </bottom>
      <diagonal/>
    </border>
    <border>
      <left/>
      <right/>
      <top style="thin">
        <color indexed="55"/>
      </top>
      <bottom/>
      <diagonal/>
    </border>
    <border>
      <left/>
      <right/>
      <top/>
      <bottom style="thin">
        <color indexed="55"/>
      </bottom>
      <diagonal/>
    </border>
    <border>
      <left/>
      <right style="thin">
        <color rgb="FFA6A9A9"/>
      </right>
      <top/>
      <bottom style="thin">
        <color indexed="55"/>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rgb="FFA6A9A9"/>
      </top>
      <bottom style="thin">
        <color rgb="FFA6A9A9"/>
      </bottom>
      <diagonal/>
    </border>
    <border>
      <left style="thin">
        <color indexed="22"/>
      </left>
      <right style="thin">
        <color indexed="22"/>
      </right>
      <top style="thin">
        <color rgb="FFA6A9A9"/>
      </top>
      <bottom style="thin">
        <color rgb="FFA6A9A9"/>
      </bottom>
      <diagonal/>
    </border>
  </borders>
  <cellStyleXfs count="3">
    <xf numFmtId="0" fontId="0" fillId="0" borderId="0"/>
    <xf numFmtId="0" fontId="1" fillId="0" borderId="0"/>
    <xf numFmtId="0" fontId="2" fillId="0" borderId="0"/>
  </cellStyleXfs>
  <cellXfs count="371">
    <xf numFmtId="0" fontId="0" fillId="0" borderId="0" xfId="0"/>
    <xf numFmtId="0" fontId="0" fillId="0" borderId="0" xfId="0" applyAlignment="1">
      <alignment wrapText="1"/>
    </xf>
    <xf numFmtId="0" fontId="11" fillId="0" borderId="0" xfId="2" applyFont="1" applyFill="1" applyBorder="1" applyAlignment="1">
      <alignment horizontal="center" vertical="top" wrapText="1"/>
    </xf>
    <xf numFmtId="164" fontId="4" fillId="0" borderId="0" xfId="2" applyNumberFormat="1" applyFont="1" applyFill="1" applyBorder="1" applyAlignment="1">
      <alignment horizontal="right" vertical="top" wrapText="1"/>
    </xf>
    <xf numFmtId="1" fontId="6" fillId="0" borderId="0" xfId="2" applyNumberFormat="1" applyFont="1" applyFill="1" applyBorder="1" applyAlignment="1">
      <alignment horizontal="right" vertical="top" wrapText="1"/>
    </xf>
    <xf numFmtId="1" fontId="8" fillId="0" borderId="0" xfId="2" applyNumberFormat="1" applyFont="1" applyFill="1" applyBorder="1" applyAlignment="1">
      <alignment horizontal="right" vertical="top" wrapText="1"/>
    </xf>
    <xf numFmtId="0" fontId="4" fillId="0" borderId="0" xfId="2" applyFont="1" applyFill="1" applyBorder="1" applyAlignment="1">
      <alignment horizontal="left" vertical="top" wrapText="1"/>
    </xf>
    <xf numFmtId="0" fontId="3" fillId="0" borderId="0" xfId="2" applyFont="1" applyFill="1" applyBorder="1" applyAlignment="1">
      <alignment horizontal="center" vertical="top" wrapText="1"/>
    </xf>
    <xf numFmtId="0" fontId="10" fillId="0" borderId="0" xfId="2" applyFont="1" applyFill="1" applyBorder="1" applyAlignment="1">
      <alignment horizontal="left" vertical="top" wrapText="1"/>
    </xf>
    <xf numFmtId="0" fontId="0" fillId="2" borderId="0" xfId="0" applyFill="1" applyAlignment="1">
      <alignment wrapText="1"/>
    </xf>
    <xf numFmtId="0" fontId="5" fillId="0" borderId="0" xfId="1" applyFont="1" applyAlignment="1">
      <alignment horizontal="left" vertical="center" wrapText="1"/>
    </xf>
    <xf numFmtId="0" fontId="12" fillId="0" borderId="0" xfId="0" applyFont="1" applyAlignment="1">
      <alignment wrapText="1"/>
    </xf>
    <xf numFmtId="0" fontId="13" fillId="0" borderId="0" xfId="1" applyFont="1" applyAlignment="1">
      <alignment horizontal="center" vertical="center" wrapText="1"/>
    </xf>
    <xf numFmtId="0" fontId="4" fillId="0" borderId="0" xfId="1" applyFont="1" applyFill="1" applyBorder="1" applyAlignment="1">
      <alignment horizontal="left" vertical="top" wrapText="1"/>
    </xf>
    <xf numFmtId="0" fontId="7"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164" fontId="4" fillId="0" borderId="0" xfId="1" applyNumberFormat="1" applyFont="1" applyFill="1" applyBorder="1" applyAlignment="1">
      <alignment horizontal="right" vertical="top" wrapText="1"/>
    </xf>
    <xf numFmtId="1" fontId="6" fillId="0" borderId="0" xfId="1" applyNumberFormat="1" applyFont="1" applyFill="1" applyBorder="1" applyAlignment="1">
      <alignment horizontal="right" vertical="top" wrapText="1"/>
    </xf>
    <xf numFmtId="0" fontId="16" fillId="0" borderId="0" xfId="2" applyFont="1" applyFill="1" applyBorder="1" applyAlignment="1">
      <alignment horizontal="left" vertical="top" wrapText="1"/>
    </xf>
    <xf numFmtId="4" fontId="4" fillId="0" borderId="0" xfId="2" applyNumberFormat="1" applyFont="1" applyFill="1" applyBorder="1" applyAlignment="1">
      <alignment horizontal="center" vertical="top" wrapText="1"/>
    </xf>
    <xf numFmtId="164" fontId="4" fillId="0" borderId="0" xfId="2" applyNumberFormat="1" applyFont="1" applyFill="1" applyBorder="1" applyAlignment="1">
      <alignment horizontal="center" vertical="top" wrapText="1"/>
    </xf>
    <xf numFmtId="1" fontId="6" fillId="0" borderId="0" xfId="2" applyNumberFormat="1" applyFont="1" applyFill="1" applyBorder="1" applyAlignment="1">
      <alignment horizontal="center" vertical="top" wrapText="1"/>
    </xf>
    <xf numFmtId="164" fontId="10" fillId="0" borderId="0" xfId="2" applyNumberFormat="1" applyFont="1" applyFill="1" applyBorder="1" applyAlignment="1">
      <alignment horizontal="right" vertical="top" wrapText="1"/>
    </xf>
    <xf numFmtId="0" fontId="15" fillId="0" borderId="0" xfId="2" applyFont="1" applyFill="1" applyBorder="1" applyAlignment="1">
      <alignment vertical="top" wrapText="1"/>
    </xf>
    <xf numFmtId="0" fontId="10" fillId="0" borderId="0" xfId="2" applyFont="1" applyFill="1" applyBorder="1" applyAlignment="1">
      <alignment vertical="top" wrapText="1"/>
    </xf>
    <xf numFmtId="1" fontId="8" fillId="0" borderId="0" xfId="2" applyNumberFormat="1" applyFont="1" applyFill="1" applyBorder="1" applyAlignment="1">
      <alignment horizontal="right" vertical="top"/>
    </xf>
    <xf numFmtId="164" fontId="10" fillId="0" borderId="0" xfId="2" applyNumberFormat="1" applyFont="1" applyFill="1" applyBorder="1" applyAlignment="1">
      <alignment horizontal="center" vertical="top"/>
    </xf>
    <xf numFmtId="1" fontId="8" fillId="0" borderId="0" xfId="2" applyNumberFormat="1" applyFont="1" applyFill="1" applyBorder="1" applyAlignment="1">
      <alignment horizontal="center" vertical="top"/>
    </xf>
    <xf numFmtId="164" fontId="10" fillId="2" borderId="0" xfId="2" applyNumberFormat="1" applyFont="1" applyFill="1" applyBorder="1" applyAlignment="1">
      <alignment horizontal="right" vertical="top" wrapText="1"/>
    </xf>
    <xf numFmtId="0" fontId="11" fillId="2" borderId="0" xfId="2" applyFont="1" applyFill="1" applyBorder="1" applyAlignment="1">
      <alignment horizontal="center" vertical="top" wrapText="1"/>
    </xf>
    <xf numFmtId="0" fontId="9" fillId="0" borderId="0" xfId="2" applyFont="1" applyFill="1" applyBorder="1" applyAlignment="1">
      <alignment horizontal="center" vertical="top" wrapText="1"/>
    </xf>
    <xf numFmtId="0" fontId="15" fillId="2" borderId="0" xfId="1" applyFont="1" applyFill="1" applyBorder="1" applyAlignment="1">
      <alignment wrapText="1"/>
    </xf>
    <xf numFmtId="0" fontId="13" fillId="0" borderId="0" xfId="1" applyFont="1" applyAlignment="1">
      <alignment horizontal="center" vertical="center" wrapText="1"/>
    </xf>
    <xf numFmtId="0" fontId="10" fillId="0" borderId="0" xfId="2" applyFont="1" applyFill="1" applyBorder="1" applyAlignment="1">
      <alignment horizontal="left" vertical="top" wrapText="1"/>
    </xf>
    <xf numFmtId="0" fontId="15" fillId="2" borderId="0" xfId="2" applyFont="1" applyFill="1" applyBorder="1" applyAlignment="1"/>
    <xf numFmtId="0" fontId="4" fillId="6" borderId="0" xfId="1" applyFont="1" applyFill="1" applyBorder="1" applyAlignment="1">
      <alignment vertical="top" wrapText="1"/>
    </xf>
    <xf numFmtId="0" fontId="21" fillId="7" borderId="8" xfId="1" applyFont="1" applyFill="1" applyBorder="1" applyAlignment="1">
      <alignment horizontal="center" vertical="center" wrapText="1"/>
    </xf>
    <xf numFmtId="0" fontId="20" fillId="0" borderId="16" xfId="1" applyFont="1" applyFill="1" applyBorder="1" applyAlignment="1">
      <alignment horizontal="left" vertical="center" wrapText="1"/>
    </xf>
    <xf numFmtId="0" fontId="21" fillId="0" borderId="17" xfId="1" applyFont="1" applyFill="1" applyBorder="1" applyAlignment="1">
      <alignment horizontal="center" vertical="center" wrapText="1"/>
    </xf>
    <xf numFmtId="164" fontId="20" fillId="0" borderId="17" xfId="1" applyNumberFormat="1" applyFont="1" applyFill="1" applyBorder="1" applyAlignment="1">
      <alignment horizontal="right" vertical="center" wrapText="1"/>
    </xf>
    <xf numFmtId="165" fontId="19" fillId="0" borderId="17" xfId="2" applyNumberFormat="1" applyFont="1" applyFill="1" applyBorder="1" applyAlignment="1">
      <alignment horizontal="right" vertical="center" wrapText="1"/>
    </xf>
    <xf numFmtId="165" fontId="19" fillId="0" borderId="18" xfId="2" applyNumberFormat="1" applyFont="1" applyFill="1" applyBorder="1" applyAlignment="1">
      <alignment horizontal="right" vertical="center" wrapText="1"/>
    </xf>
    <xf numFmtId="0" fontId="20" fillId="3" borderId="16" xfId="1" applyFont="1" applyFill="1" applyBorder="1" applyAlignment="1">
      <alignment horizontal="left" vertical="center" wrapText="1"/>
    </xf>
    <xf numFmtId="0" fontId="21" fillId="3" borderId="17" xfId="1" applyFont="1" applyFill="1" applyBorder="1" applyAlignment="1">
      <alignment horizontal="center" vertical="center" wrapText="1"/>
    </xf>
    <xf numFmtId="164" fontId="20" fillId="3" borderId="17" xfId="1" applyNumberFormat="1" applyFont="1" applyFill="1" applyBorder="1" applyAlignment="1">
      <alignment horizontal="right" vertical="center" wrapText="1"/>
    </xf>
    <xf numFmtId="165" fontId="19" fillId="3" borderId="17" xfId="2" applyNumberFormat="1" applyFont="1" applyFill="1" applyBorder="1" applyAlignment="1">
      <alignment horizontal="right" vertical="center" wrapText="1"/>
    </xf>
    <xf numFmtId="165" fontId="19" fillId="3" borderId="18" xfId="2" applyNumberFormat="1" applyFont="1" applyFill="1" applyBorder="1" applyAlignment="1">
      <alignment horizontal="right" vertical="center" wrapText="1"/>
    </xf>
    <xf numFmtId="164" fontId="20" fillId="0" borderId="0" xfId="2" applyNumberFormat="1" applyFont="1" applyFill="1" applyBorder="1" applyAlignment="1">
      <alignment horizontal="center" vertical="center" wrapText="1"/>
    </xf>
    <xf numFmtId="1" fontId="20" fillId="0" borderId="0" xfId="2" applyNumberFormat="1" applyFont="1" applyFill="1" applyBorder="1" applyAlignment="1">
      <alignment horizontal="center" vertical="center" wrapText="1"/>
    </xf>
    <xf numFmtId="164" fontId="20" fillId="2" borderId="0" xfId="2" applyNumberFormat="1" applyFont="1" applyFill="1" applyBorder="1" applyAlignment="1">
      <alignment horizontal="right" vertical="center" wrapText="1"/>
    </xf>
    <xf numFmtId="164" fontId="20" fillId="0" borderId="10" xfId="2" applyNumberFormat="1" applyFont="1" applyFill="1" applyBorder="1" applyAlignment="1">
      <alignment horizontal="center" vertical="center" wrapText="1"/>
    </xf>
    <xf numFmtId="1" fontId="20" fillId="0" borderId="10" xfId="2" applyNumberFormat="1" applyFont="1" applyFill="1" applyBorder="1" applyAlignment="1">
      <alignment horizontal="center" vertical="center" wrapText="1"/>
    </xf>
    <xf numFmtId="164" fontId="20" fillId="2" borderId="10" xfId="2" applyNumberFormat="1" applyFont="1" applyFill="1" applyBorder="1" applyAlignment="1">
      <alignment horizontal="right" vertical="center" wrapText="1"/>
    </xf>
    <xf numFmtId="165" fontId="19" fillId="0" borderId="10" xfId="2" applyNumberFormat="1" applyFont="1" applyFill="1" applyBorder="1" applyAlignment="1">
      <alignment horizontal="right" vertical="center" wrapText="1"/>
    </xf>
    <xf numFmtId="1" fontId="19" fillId="0" borderId="11" xfId="2" applyNumberFormat="1" applyFont="1" applyFill="1" applyBorder="1" applyAlignment="1">
      <alignment horizontal="center" vertical="center" wrapText="1"/>
    </xf>
    <xf numFmtId="164" fontId="20" fillId="3" borderId="10" xfId="2" applyNumberFormat="1" applyFont="1" applyFill="1" applyBorder="1" applyAlignment="1">
      <alignment horizontal="center" vertical="center" wrapText="1"/>
    </xf>
    <xf numFmtId="1" fontId="20" fillId="3" borderId="10" xfId="2" applyNumberFormat="1" applyFont="1" applyFill="1" applyBorder="1" applyAlignment="1">
      <alignment horizontal="center" vertical="center" wrapText="1"/>
    </xf>
    <xf numFmtId="164" fontId="20" fillId="3" borderId="10" xfId="2" applyNumberFormat="1" applyFont="1" applyFill="1" applyBorder="1" applyAlignment="1">
      <alignment horizontal="right" vertical="center" wrapText="1"/>
    </xf>
    <xf numFmtId="165" fontId="19" fillId="3" borderId="10" xfId="2" applyNumberFormat="1" applyFont="1" applyFill="1" applyBorder="1" applyAlignment="1">
      <alignment horizontal="right" vertical="center" wrapText="1"/>
    </xf>
    <xf numFmtId="165" fontId="19" fillId="3" borderId="11" xfId="2" applyNumberFormat="1" applyFont="1" applyFill="1" applyBorder="1" applyAlignment="1">
      <alignment horizontal="right" vertical="center" wrapText="1"/>
    </xf>
    <xf numFmtId="1" fontId="19" fillId="3" borderId="11" xfId="2" applyNumberFormat="1" applyFont="1" applyFill="1" applyBorder="1" applyAlignment="1">
      <alignment horizontal="center" vertical="center" wrapText="1"/>
    </xf>
    <xf numFmtId="164" fontId="20" fillId="0" borderId="6" xfId="2" applyNumberFormat="1" applyFont="1" applyFill="1" applyBorder="1" applyAlignment="1">
      <alignment horizontal="center" vertical="top" wrapText="1"/>
    </xf>
    <xf numFmtId="1" fontId="20" fillId="0" borderId="6" xfId="2" applyNumberFormat="1" applyFont="1" applyFill="1" applyBorder="1" applyAlignment="1">
      <alignment horizontal="center" vertical="top" wrapText="1"/>
    </xf>
    <xf numFmtId="0" fontId="21" fillId="7" borderId="8" xfId="2" applyFont="1" applyFill="1" applyBorder="1" applyAlignment="1">
      <alignment horizontal="center" vertical="center" wrapText="1"/>
    </xf>
    <xf numFmtId="0" fontId="10" fillId="0" borderId="0" xfId="2" applyFont="1" applyBorder="1" applyAlignment="1">
      <alignment vertical="top" wrapText="1"/>
    </xf>
    <xf numFmtId="165" fontId="8" fillId="0" borderId="0" xfId="2" applyNumberFormat="1" applyFont="1" applyFill="1" applyBorder="1" applyAlignment="1">
      <alignment horizontal="right" vertical="center" wrapText="1"/>
    </xf>
    <xf numFmtId="164" fontId="20" fillId="0" borderId="15" xfId="2" applyNumberFormat="1" applyFont="1" applyFill="1" applyBorder="1" applyAlignment="1">
      <alignment horizontal="center" vertical="center" wrapText="1"/>
    </xf>
    <xf numFmtId="1" fontId="20" fillId="0" borderId="15" xfId="2" applyNumberFormat="1" applyFont="1" applyFill="1" applyBorder="1" applyAlignment="1">
      <alignment horizontal="center" vertical="center" wrapText="1"/>
    </xf>
    <xf numFmtId="164" fontId="20" fillId="2" borderId="15" xfId="2" applyNumberFormat="1" applyFont="1" applyFill="1" applyBorder="1" applyAlignment="1">
      <alignment horizontal="right" vertical="center" wrapText="1"/>
    </xf>
    <xf numFmtId="165" fontId="19" fillId="0" borderId="12" xfId="2" applyNumberFormat="1" applyFont="1" applyFill="1" applyBorder="1" applyAlignment="1">
      <alignment horizontal="right" vertical="center" wrapText="1"/>
    </xf>
    <xf numFmtId="164" fontId="20" fillId="0" borderId="23" xfId="2" applyNumberFormat="1" applyFont="1" applyFill="1" applyBorder="1" applyAlignment="1">
      <alignment horizontal="center" vertical="center" wrapText="1"/>
    </xf>
    <xf numFmtId="1" fontId="20" fillId="0" borderId="23" xfId="2" applyNumberFormat="1" applyFont="1" applyFill="1" applyBorder="1" applyAlignment="1">
      <alignment horizontal="center" vertical="center" wrapText="1"/>
    </xf>
    <xf numFmtId="164" fontId="20" fillId="2" borderId="23" xfId="2" applyNumberFormat="1" applyFont="1" applyFill="1" applyBorder="1" applyAlignment="1">
      <alignment horizontal="right" vertical="center" wrapText="1"/>
    </xf>
    <xf numFmtId="1" fontId="20" fillId="0" borderId="24" xfId="2" applyNumberFormat="1" applyFont="1" applyFill="1" applyBorder="1" applyAlignment="1">
      <alignment horizontal="right" vertical="center" wrapText="1"/>
    </xf>
    <xf numFmtId="0" fontId="20" fillId="0" borderId="9" xfId="2" applyFont="1" applyFill="1" applyBorder="1" applyAlignment="1">
      <alignment horizontal="left" vertical="center" wrapText="1"/>
    </xf>
    <xf numFmtId="0" fontId="20" fillId="0" borderId="10" xfId="2" applyFont="1" applyFill="1" applyBorder="1" applyAlignment="1">
      <alignment vertical="center" wrapText="1"/>
    </xf>
    <xf numFmtId="0" fontId="21" fillId="0" borderId="10" xfId="2" applyFont="1" applyFill="1" applyBorder="1" applyAlignment="1">
      <alignment horizontal="center" vertical="center" wrapText="1"/>
    </xf>
    <xf numFmtId="165" fontId="19" fillId="0" borderId="11" xfId="2" applyNumberFormat="1" applyFont="1" applyFill="1" applyBorder="1" applyAlignment="1">
      <alignment horizontal="right" vertical="center" wrapText="1"/>
    </xf>
    <xf numFmtId="0" fontId="20" fillId="3" borderId="9" xfId="2" applyFont="1" applyFill="1" applyBorder="1" applyAlignment="1">
      <alignment horizontal="left" vertical="center" wrapText="1"/>
    </xf>
    <xf numFmtId="0" fontId="21" fillId="3" borderId="10" xfId="2" applyFont="1" applyFill="1" applyBorder="1" applyAlignment="1">
      <alignment horizontal="center" vertical="center" wrapText="1"/>
    </xf>
    <xf numFmtId="164" fontId="20" fillId="0" borderId="10" xfId="2" applyNumberFormat="1" applyFont="1" applyFill="1" applyBorder="1" applyAlignment="1">
      <alignment horizontal="center" vertical="top" wrapText="1"/>
    </xf>
    <xf numFmtId="164" fontId="20" fillId="2" borderId="10" xfId="2" applyNumberFormat="1" applyFont="1" applyFill="1" applyBorder="1" applyAlignment="1">
      <alignment horizontal="right" vertical="top" wrapText="1"/>
    </xf>
    <xf numFmtId="164" fontId="20" fillId="3" borderId="10" xfId="2" applyNumberFormat="1" applyFont="1" applyFill="1" applyBorder="1" applyAlignment="1">
      <alignment horizontal="center" vertical="top" wrapText="1"/>
    </xf>
    <xf numFmtId="1" fontId="20" fillId="3" borderId="10" xfId="2" applyNumberFormat="1" applyFont="1" applyFill="1" applyBorder="1" applyAlignment="1">
      <alignment horizontal="center" vertical="top" wrapText="1"/>
    </xf>
    <xf numFmtId="164" fontId="20" fillId="3" borderId="10" xfId="2" applyNumberFormat="1" applyFont="1" applyFill="1" applyBorder="1" applyAlignment="1">
      <alignment horizontal="right" vertical="top" wrapText="1"/>
    </xf>
    <xf numFmtId="0" fontId="20" fillId="0" borderId="14" xfId="2" applyFont="1" applyFill="1" applyBorder="1" applyAlignment="1">
      <alignment horizontal="left" vertical="center" wrapText="1"/>
    </xf>
    <xf numFmtId="0" fontId="20" fillId="0" borderId="15" xfId="2" applyFont="1" applyFill="1" applyBorder="1" applyAlignment="1">
      <alignment vertical="center" wrapText="1"/>
    </xf>
    <xf numFmtId="0" fontId="21" fillId="0" borderId="15" xfId="2" applyFont="1" applyFill="1" applyBorder="1" applyAlignment="1">
      <alignment horizontal="center" vertical="center" wrapText="1"/>
    </xf>
    <xf numFmtId="164" fontId="20" fillId="3" borderId="6" xfId="2" applyNumberFormat="1" applyFont="1" applyFill="1" applyBorder="1" applyAlignment="1">
      <alignment horizontal="center" vertical="center" wrapText="1"/>
    </xf>
    <xf numFmtId="1" fontId="20" fillId="3" borderId="6" xfId="2" applyNumberFormat="1" applyFont="1" applyFill="1" applyBorder="1" applyAlignment="1">
      <alignment horizontal="center" vertical="center" wrapText="1"/>
    </xf>
    <xf numFmtId="164" fontId="20" fillId="3" borderId="6" xfId="2" applyNumberFormat="1" applyFont="1" applyFill="1" applyBorder="1" applyAlignment="1">
      <alignment horizontal="right" vertical="center" wrapText="1"/>
    </xf>
    <xf numFmtId="1" fontId="20" fillId="3" borderId="7" xfId="2" applyNumberFormat="1" applyFont="1" applyFill="1" applyBorder="1" applyAlignment="1">
      <alignment horizontal="right" vertical="center" wrapText="1"/>
    </xf>
    <xf numFmtId="164" fontId="20" fillId="0" borderId="6" xfId="2" applyNumberFormat="1" applyFont="1" applyFill="1" applyBorder="1" applyAlignment="1">
      <alignment horizontal="center" vertical="center" wrapText="1"/>
    </xf>
    <xf numFmtId="1" fontId="20" fillId="0" borderId="6" xfId="2" applyNumberFormat="1" applyFont="1" applyFill="1" applyBorder="1" applyAlignment="1">
      <alignment horizontal="center" vertical="center" wrapText="1"/>
    </xf>
    <xf numFmtId="164" fontId="20" fillId="2" borderId="6" xfId="2" applyNumberFormat="1" applyFont="1" applyFill="1" applyBorder="1" applyAlignment="1">
      <alignment horizontal="right" vertical="center" wrapText="1"/>
    </xf>
    <xf numFmtId="1" fontId="20" fillId="0" borderId="7" xfId="2" applyNumberFormat="1" applyFont="1" applyFill="1" applyBorder="1" applyAlignment="1">
      <alignment horizontal="right" vertical="center" wrapText="1"/>
    </xf>
    <xf numFmtId="0" fontId="21" fillId="3" borderId="15" xfId="2" applyFont="1" applyFill="1" applyBorder="1" applyAlignment="1">
      <alignment horizontal="center" vertical="center" wrapText="1"/>
    </xf>
    <xf numFmtId="164" fontId="20" fillId="3" borderId="15" xfId="2" applyNumberFormat="1" applyFont="1" applyFill="1" applyBorder="1" applyAlignment="1">
      <alignment horizontal="right" vertical="center" wrapText="1"/>
    </xf>
    <xf numFmtId="165" fontId="19" fillId="3" borderId="12" xfId="2" applyNumberFormat="1" applyFont="1" applyFill="1" applyBorder="1" applyAlignment="1">
      <alignment horizontal="right" vertical="center" wrapText="1"/>
    </xf>
    <xf numFmtId="0" fontId="21" fillId="0" borderId="10" xfId="2" applyFont="1" applyFill="1" applyBorder="1" applyAlignment="1">
      <alignment horizontal="center" vertical="top" wrapText="1"/>
    </xf>
    <xf numFmtId="0" fontId="21" fillId="3" borderId="10" xfId="2" applyFont="1" applyFill="1" applyBorder="1" applyAlignment="1">
      <alignment horizontal="center" vertical="top" wrapText="1"/>
    </xf>
    <xf numFmtId="0" fontId="20" fillId="2" borderId="0" xfId="1" applyFont="1" applyFill="1" applyBorder="1" applyAlignment="1">
      <alignment horizontal="right" vertical="center" wrapText="1"/>
    </xf>
    <xf numFmtId="164" fontId="20" fillId="2" borderId="10" xfId="2" applyNumberFormat="1" applyFont="1" applyFill="1" applyBorder="1" applyAlignment="1">
      <alignment horizontal="center" vertical="top" wrapText="1"/>
    </xf>
    <xf numFmtId="1" fontId="20" fillId="2" borderId="10" xfId="2" applyNumberFormat="1" applyFont="1" applyFill="1" applyBorder="1" applyAlignment="1">
      <alignment horizontal="center" vertical="top" wrapText="1"/>
    </xf>
    <xf numFmtId="165" fontId="19" fillId="2" borderId="11" xfId="2" applyNumberFormat="1" applyFont="1" applyFill="1" applyBorder="1" applyAlignment="1">
      <alignment horizontal="right" vertical="center" wrapText="1"/>
    </xf>
    <xf numFmtId="0" fontId="20" fillId="2" borderId="10" xfId="2" applyFont="1" applyFill="1" applyBorder="1" applyAlignment="1">
      <alignment horizontal="left" vertical="top" wrapText="1"/>
    </xf>
    <xf numFmtId="165" fontId="19" fillId="2" borderId="10" xfId="2" applyNumberFormat="1" applyFont="1" applyFill="1" applyBorder="1" applyAlignment="1">
      <alignment horizontal="right" vertical="top" wrapText="1"/>
    </xf>
    <xf numFmtId="0" fontId="21" fillId="2" borderId="10" xfId="2" applyFont="1" applyFill="1" applyBorder="1" applyAlignment="1">
      <alignment horizontal="center" vertical="center" wrapText="1"/>
    </xf>
    <xf numFmtId="164" fontId="20" fillId="2" borderId="10" xfId="2" applyNumberFormat="1" applyFont="1" applyFill="1" applyBorder="1" applyAlignment="1">
      <alignment horizontal="center" vertical="center" wrapText="1"/>
    </xf>
    <xf numFmtId="1" fontId="20" fillId="2" borderId="10" xfId="2" applyNumberFormat="1" applyFont="1" applyFill="1" applyBorder="1" applyAlignment="1">
      <alignment horizontal="center" vertical="center" wrapText="1"/>
    </xf>
    <xf numFmtId="0" fontId="20" fillId="0" borderId="0" xfId="2" applyFont="1" applyFill="1" applyBorder="1" applyAlignment="1">
      <alignment horizontal="justify" vertical="center" wrapText="1"/>
    </xf>
    <xf numFmtId="0" fontId="19" fillId="0" borderId="0" xfId="2" applyFont="1" applyFill="1" applyBorder="1" applyAlignment="1">
      <alignment horizontal="justify" vertical="center" wrapText="1"/>
    </xf>
    <xf numFmtId="165" fontId="20" fillId="0" borderId="11" xfId="2" applyNumberFormat="1" applyFont="1" applyFill="1" applyBorder="1" applyAlignment="1">
      <alignment horizontal="right" vertical="center" wrapText="1"/>
    </xf>
    <xf numFmtId="165" fontId="20" fillId="3" borderId="11" xfId="2" applyNumberFormat="1" applyFont="1" applyFill="1" applyBorder="1" applyAlignment="1">
      <alignment horizontal="right" vertical="center" wrapText="1"/>
    </xf>
    <xf numFmtId="0" fontId="21" fillId="7" borderId="25" xfId="2" applyFont="1" applyFill="1" applyBorder="1" applyAlignment="1">
      <alignment horizontal="center" vertical="center" wrapText="1"/>
    </xf>
    <xf numFmtId="165" fontId="19" fillId="0" borderId="28" xfId="2" applyNumberFormat="1" applyFont="1" applyFill="1" applyBorder="1" applyAlignment="1">
      <alignment horizontal="right" vertical="center" wrapText="1"/>
    </xf>
    <xf numFmtId="165" fontId="19" fillId="3" borderId="28" xfId="2" applyNumberFormat="1" applyFont="1" applyFill="1" applyBorder="1" applyAlignment="1">
      <alignment horizontal="right" vertical="center" wrapText="1"/>
    </xf>
    <xf numFmtId="164" fontId="20" fillId="0" borderId="27" xfId="2" applyNumberFormat="1" applyFont="1" applyFill="1" applyBorder="1" applyAlignment="1">
      <alignment horizontal="center" vertical="center" wrapText="1"/>
    </xf>
    <xf numFmtId="1" fontId="20" fillId="0" borderId="27" xfId="2" applyNumberFormat="1" applyFont="1" applyFill="1" applyBorder="1" applyAlignment="1">
      <alignment horizontal="center" vertical="center" wrapText="1"/>
    </xf>
    <xf numFmtId="164" fontId="20" fillId="2" borderId="27" xfId="2" applyNumberFormat="1" applyFont="1" applyFill="1" applyBorder="1" applyAlignment="1">
      <alignment horizontal="right" vertical="center" wrapText="1"/>
    </xf>
    <xf numFmtId="164" fontId="20" fillId="3" borderId="27" xfId="2" applyNumberFormat="1" applyFont="1" applyFill="1" applyBorder="1" applyAlignment="1">
      <alignment horizontal="center" vertical="center" wrapText="1"/>
    </xf>
    <xf numFmtId="1" fontId="20" fillId="3" borderId="27" xfId="2" applyNumberFormat="1" applyFont="1" applyFill="1" applyBorder="1" applyAlignment="1">
      <alignment horizontal="center" vertical="center" wrapText="1"/>
    </xf>
    <xf numFmtId="164" fontId="20" fillId="3" borderId="27" xfId="2" applyNumberFormat="1" applyFont="1" applyFill="1" applyBorder="1" applyAlignment="1">
      <alignment horizontal="right" vertical="center" wrapText="1"/>
    </xf>
    <xf numFmtId="164" fontId="20" fillId="3" borderId="2" xfId="2" applyNumberFormat="1" applyFont="1" applyFill="1" applyBorder="1" applyAlignment="1">
      <alignment horizontal="center" vertical="center" wrapText="1"/>
    </xf>
    <xf numFmtId="1" fontId="20" fillId="3" borderId="2" xfId="2" applyNumberFormat="1" applyFont="1" applyFill="1" applyBorder="1" applyAlignment="1">
      <alignment horizontal="center" vertical="center" wrapText="1"/>
    </xf>
    <xf numFmtId="164" fontId="20" fillId="3" borderId="2" xfId="2" applyNumberFormat="1" applyFont="1" applyFill="1" applyBorder="1" applyAlignment="1">
      <alignment horizontal="right" vertical="center" wrapText="1"/>
    </xf>
    <xf numFmtId="165" fontId="19" fillId="3" borderId="3" xfId="2" applyNumberFormat="1" applyFont="1" applyFill="1" applyBorder="1" applyAlignment="1">
      <alignment horizontal="right" vertical="center" wrapText="1"/>
    </xf>
    <xf numFmtId="164" fontId="20" fillId="3" borderId="1" xfId="2" applyNumberFormat="1" applyFont="1" applyFill="1" applyBorder="1" applyAlignment="1">
      <alignment horizontal="center" vertical="center" wrapText="1"/>
    </xf>
    <xf numFmtId="1" fontId="20" fillId="3" borderId="1" xfId="2" applyNumberFormat="1" applyFont="1" applyFill="1" applyBorder="1" applyAlignment="1">
      <alignment horizontal="center" vertical="center" wrapText="1"/>
    </xf>
    <xf numFmtId="164" fontId="20" fillId="3" borderId="1" xfId="2" applyNumberFormat="1" applyFont="1" applyFill="1" applyBorder="1" applyAlignment="1">
      <alignment horizontal="right" vertical="center" wrapText="1"/>
    </xf>
    <xf numFmtId="1" fontId="20" fillId="3" borderId="31" xfId="2" applyNumberFormat="1" applyFont="1" applyFill="1" applyBorder="1" applyAlignment="1">
      <alignment horizontal="right" vertical="center" wrapText="1"/>
    </xf>
    <xf numFmtId="0" fontId="20" fillId="0" borderId="0" xfId="2" applyFont="1" applyFill="1" applyBorder="1" applyAlignment="1">
      <alignment horizontal="left" vertical="center" wrapText="1"/>
    </xf>
    <xf numFmtId="0" fontId="20" fillId="0" borderId="0" xfId="2" applyFont="1" applyFill="1" applyBorder="1" applyAlignment="1">
      <alignment vertical="center" wrapText="1"/>
    </xf>
    <xf numFmtId="165" fontId="19" fillId="0" borderId="0" xfId="2" applyNumberFormat="1" applyFont="1" applyFill="1" applyBorder="1" applyAlignment="1">
      <alignment horizontal="right" vertical="center" wrapText="1"/>
    </xf>
    <xf numFmtId="164" fontId="20" fillId="0" borderId="10" xfId="2" applyNumberFormat="1" applyFont="1" applyFill="1" applyBorder="1" applyAlignment="1">
      <alignment horizontal="center" vertical="center"/>
    </xf>
    <xf numFmtId="1" fontId="20" fillId="0" borderId="10" xfId="2" applyNumberFormat="1" applyFont="1" applyFill="1" applyBorder="1" applyAlignment="1">
      <alignment horizontal="center" vertical="center"/>
    </xf>
    <xf numFmtId="164" fontId="20" fillId="2" borderId="10" xfId="2" applyNumberFormat="1" applyFont="1" applyFill="1" applyBorder="1" applyAlignment="1">
      <alignment horizontal="right" vertical="center"/>
    </xf>
    <xf numFmtId="164" fontId="20" fillId="3" borderId="10" xfId="2" applyNumberFormat="1" applyFont="1" applyFill="1" applyBorder="1" applyAlignment="1">
      <alignment horizontal="center" vertical="center"/>
    </xf>
    <xf numFmtId="1" fontId="20" fillId="3" borderId="10" xfId="2" applyNumberFormat="1" applyFont="1" applyFill="1" applyBorder="1" applyAlignment="1">
      <alignment horizontal="center" vertical="center"/>
    </xf>
    <xf numFmtId="164" fontId="20" fillId="3" borderId="10" xfId="2" applyNumberFormat="1" applyFont="1" applyFill="1" applyBorder="1" applyAlignment="1">
      <alignment horizontal="right" vertical="center"/>
    </xf>
    <xf numFmtId="164" fontId="19" fillId="3" borderId="10" xfId="2" applyNumberFormat="1" applyFont="1" applyFill="1" applyBorder="1" applyAlignment="1">
      <alignment horizontal="center" vertical="center"/>
    </xf>
    <xf numFmtId="1" fontId="19" fillId="3" borderId="10" xfId="2" applyNumberFormat="1" applyFont="1" applyFill="1" applyBorder="1" applyAlignment="1">
      <alignment horizontal="center" vertical="center"/>
    </xf>
    <xf numFmtId="1" fontId="19" fillId="3" borderId="11" xfId="2" applyNumberFormat="1" applyFont="1" applyFill="1" applyBorder="1" applyAlignment="1">
      <alignment horizontal="center" vertical="center"/>
    </xf>
    <xf numFmtId="164" fontId="22" fillId="3" borderId="10" xfId="2" applyNumberFormat="1" applyFont="1" applyFill="1" applyBorder="1" applyAlignment="1">
      <alignment horizontal="center" vertical="center"/>
    </xf>
    <xf numFmtId="0" fontId="8" fillId="0" borderId="0" xfId="2" applyFont="1" applyFill="1" applyBorder="1" applyAlignment="1">
      <alignment horizontal="left" vertical="top" wrapText="1"/>
    </xf>
    <xf numFmtId="0" fontId="8" fillId="0" borderId="0" xfId="2" applyFont="1" applyFill="1" applyBorder="1" applyAlignment="1">
      <alignment vertical="top" wrapText="1"/>
    </xf>
    <xf numFmtId="0" fontId="8" fillId="0" borderId="0" xfId="2" applyFont="1" applyFill="1" applyBorder="1" applyAlignment="1">
      <alignment vertical="top"/>
    </xf>
    <xf numFmtId="164" fontId="8" fillId="0" borderId="0" xfId="2" applyNumberFormat="1" applyFont="1" applyFill="1" applyBorder="1" applyAlignment="1">
      <alignment horizontal="center" vertical="top"/>
    </xf>
    <xf numFmtId="164" fontId="17" fillId="0" borderId="0" xfId="2" applyNumberFormat="1" applyFont="1" applyFill="1" applyBorder="1" applyAlignment="1">
      <alignment horizontal="center" vertical="top"/>
    </xf>
    <xf numFmtId="164" fontId="20" fillId="0" borderId="17" xfId="2" applyNumberFormat="1" applyFont="1" applyFill="1" applyBorder="1" applyAlignment="1">
      <alignment horizontal="center" vertical="center"/>
    </xf>
    <xf numFmtId="1" fontId="20" fillId="0" borderId="17" xfId="2" applyNumberFormat="1" applyFont="1" applyFill="1" applyBorder="1" applyAlignment="1">
      <alignment horizontal="center" vertical="center"/>
    </xf>
    <xf numFmtId="164" fontId="20" fillId="2" borderId="17" xfId="2" applyNumberFormat="1" applyFont="1" applyFill="1" applyBorder="1" applyAlignment="1">
      <alignment horizontal="right" vertical="center"/>
    </xf>
    <xf numFmtId="164" fontId="20" fillId="3" borderId="17" xfId="2" applyNumberFormat="1" applyFont="1" applyFill="1" applyBorder="1" applyAlignment="1">
      <alignment horizontal="center" vertical="center"/>
    </xf>
    <xf numFmtId="1" fontId="20" fillId="3" borderId="17" xfId="2" applyNumberFormat="1" applyFont="1" applyFill="1" applyBorder="1" applyAlignment="1">
      <alignment horizontal="center" vertical="center"/>
    </xf>
    <xf numFmtId="164" fontId="20" fillId="3" borderId="17" xfId="2" applyNumberFormat="1" applyFont="1" applyFill="1" applyBorder="1" applyAlignment="1">
      <alignment horizontal="right" vertical="center"/>
    </xf>
    <xf numFmtId="164" fontId="19" fillId="0" borderId="17" xfId="2" applyNumberFormat="1" applyFont="1" applyFill="1" applyBorder="1" applyAlignment="1">
      <alignment horizontal="center" vertical="center"/>
    </xf>
    <xf numFmtId="1" fontId="19" fillId="0" borderId="17" xfId="2" applyNumberFormat="1" applyFont="1" applyFill="1" applyBorder="1" applyAlignment="1">
      <alignment horizontal="center" vertical="center"/>
    </xf>
    <xf numFmtId="1" fontId="19" fillId="0" borderId="18" xfId="2" applyNumberFormat="1" applyFont="1" applyFill="1" applyBorder="1" applyAlignment="1">
      <alignment horizontal="center" vertical="center"/>
    </xf>
    <xf numFmtId="164" fontId="23" fillId="0" borderId="17" xfId="2" applyNumberFormat="1" applyFont="1" applyFill="1" applyBorder="1" applyAlignment="1">
      <alignment horizontal="center" vertical="center"/>
    </xf>
    <xf numFmtId="164" fontId="20" fillId="0" borderId="0" xfId="2" applyNumberFormat="1" applyFont="1" applyFill="1" applyBorder="1" applyAlignment="1">
      <alignment horizontal="center" vertical="center"/>
    </xf>
    <xf numFmtId="1" fontId="20" fillId="0" borderId="0" xfId="2" applyNumberFormat="1" applyFont="1" applyFill="1" applyBorder="1" applyAlignment="1">
      <alignment horizontal="center" vertical="center"/>
    </xf>
    <xf numFmtId="164" fontId="20" fillId="0" borderId="0" xfId="2" applyNumberFormat="1" applyFont="1" applyFill="1" applyBorder="1" applyAlignment="1">
      <alignment horizontal="right" vertical="center"/>
    </xf>
    <xf numFmtId="0" fontId="21" fillId="7" borderId="13" xfId="2" applyFont="1" applyFill="1" applyBorder="1" applyAlignment="1">
      <alignment horizontal="center" vertical="center" wrapText="1"/>
    </xf>
    <xf numFmtId="164" fontId="10" fillId="0" borderId="0" xfId="2" applyNumberFormat="1" applyFont="1" applyFill="1" applyBorder="1" applyAlignment="1">
      <alignment horizontal="right" vertical="top"/>
    </xf>
    <xf numFmtId="0" fontId="0" fillId="0" borderId="10" xfId="0" applyBorder="1" applyAlignment="1">
      <alignment wrapText="1"/>
    </xf>
    <xf numFmtId="164" fontId="20" fillId="0" borderId="33" xfId="2" applyNumberFormat="1" applyFont="1" applyFill="1" applyBorder="1" applyAlignment="1">
      <alignment horizontal="center" vertical="top"/>
    </xf>
    <xf numFmtId="1" fontId="20" fillId="0" borderId="33" xfId="2" applyNumberFormat="1" applyFont="1" applyFill="1" applyBorder="1" applyAlignment="1">
      <alignment horizontal="center" vertical="top"/>
    </xf>
    <xf numFmtId="164" fontId="20" fillId="2" borderId="33" xfId="2" applyNumberFormat="1" applyFont="1" applyFill="1" applyBorder="1" applyAlignment="1">
      <alignment horizontal="right" vertical="top"/>
    </xf>
    <xf numFmtId="164" fontId="20" fillId="3" borderId="33" xfId="2" applyNumberFormat="1" applyFont="1" applyFill="1" applyBorder="1" applyAlignment="1">
      <alignment horizontal="center" vertical="top"/>
    </xf>
    <xf numFmtId="1" fontId="20" fillId="3" borderId="33" xfId="2" applyNumberFormat="1" applyFont="1" applyFill="1" applyBorder="1" applyAlignment="1">
      <alignment horizontal="center" vertical="top"/>
    </xf>
    <xf numFmtId="164" fontId="20" fillId="3" borderId="33" xfId="2" applyNumberFormat="1" applyFont="1" applyFill="1" applyBorder="1" applyAlignment="1">
      <alignment horizontal="right" vertical="top"/>
    </xf>
    <xf numFmtId="0" fontId="21" fillId="0" borderId="15" xfId="2" applyFont="1" applyFill="1" applyBorder="1" applyAlignment="1">
      <alignment horizontal="center" vertical="top" wrapText="1"/>
    </xf>
    <xf numFmtId="164" fontId="20" fillId="2" borderId="15" xfId="2" applyNumberFormat="1" applyFont="1" applyFill="1" applyBorder="1" applyAlignment="1">
      <alignment horizontal="right" vertical="top" wrapText="1"/>
    </xf>
    <xf numFmtId="165" fontId="19" fillId="0" borderId="15" xfId="2" applyNumberFormat="1" applyFont="1" applyFill="1" applyBorder="1" applyAlignment="1">
      <alignment horizontal="right" vertical="center" wrapText="1"/>
    </xf>
    <xf numFmtId="164" fontId="20" fillId="0" borderId="15" xfId="2" applyNumberFormat="1" applyFont="1" applyFill="1" applyBorder="1" applyAlignment="1">
      <alignment horizontal="right" vertical="top" wrapText="1"/>
    </xf>
    <xf numFmtId="0" fontId="21" fillId="0" borderId="6" xfId="2" applyFont="1" applyFill="1" applyBorder="1" applyAlignment="1">
      <alignment horizontal="center" vertical="top" wrapText="1"/>
    </xf>
    <xf numFmtId="1" fontId="20" fillId="0" borderId="7" xfId="2" applyNumberFormat="1" applyFont="1" applyFill="1" applyBorder="1" applyAlignment="1">
      <alignment horizontal="center" vertical="top" wrapText="1"/>
    </xf>
    <xf numFmtId="0" fontId="21" fillId="3" borderId="15" xfId="2" applyFont="1" applyFill="1" applyBorder="1" applyAlignment="1">
      <alignment horizontal="center" vertical="top" wrapText="1"/>
    </xf>
    <xf numFmtId="164" fontId="20" fillId="3" borderId="15" xfId="2" applyNumberFormat="1" applyFont="1" applyFill="1" applyBorder="1" applyAlignment="1">
      <alignment horizontal="right" vertical="top" wrapText="1"/>
    </xf>
    <xf numFmtId="165" fontId="19" fillId="3" borderId="15" xfId="2" applyNumberFormat="1" applyFont="1" applyFill="1" applyBorder="1" applyAlignment="1">
      <alignment horizontal="right" vertical="center" wrapText="1"/>
    </xf>
    <xf numFmtId="0" fontId="21" fillId="3" borderId="6" xfId="2" applyFont="1" applyFill="1" applyBorder="1" applyAlignment="1">
      <alignment horizontal="center" vertical="top" wrapText="1"/>
    </xf>
    <xf numFmtId="164" fontId="20" fillId="3" borderId="6" xfId="2" applyNumberFormat="1" applyFont="1" applyFill="1" applyBorder="1" applyAlignment="1">
      <alignment horizontal="center" vertical="top" wrapText="1"/>
    </xf>
    <xf numFmtId="1" fontId="20" fillId="3" borderId="6" xfId="2" applyNumberFormat="1" applyFont="1" applyFill="1" applyBorder="1" applyAlignment="1">
      <alignment horizontal="center" vertical="top" wrapText="1"/>
    </xf>
    <xf numFmtId="1" fontId="20" fillId="3" borderId="7" xfId="2" applyNumberFormat="1" applyFont="1" applyFill="1" applyBorder="1" applyAlignment="1">
      <alignment horizontal="center" vertical="top" wrapText="1"/>
    </xf>
    <xf numFmtId="164" fontId="20" fillId="2" borderId="15" xfId="2" applyNumberFormat="1" applyFont="1" applyFill="1" applyBorder="1" applyAlignment="1">
      <alignment horizontal="center" vertical="top" wrapText="1"/>
    </xf>
    <xf numFmtId="1" fontId="20" fillId="2" borderId="15" xfId="2" applyNumberFormat="1" applyFont="1" applyFill="1" applyBorder="1" applyAlignment="1">
      <alignment horizontal="center" vertical="top" wrapText="1"/>
    </xf>
    <xf numFmtId="165" fontId="19" fillId="2" borderId="15" xfId="2" applyNumberFormat="1" applyFont="1" applyFill="1" applyBorder="1" applyAlignment="1">
      <alignment horizontal="right" vertical="center" wrapText="1"/>
    </xf>
    <xf numFmtId="165" fontId="19" fillId="2" borderId="12" xfId="2" applyNumberFormat="1" applyFont="1" applyFill="1" applyBorder="1" applyAlignment="1">
      <alignment horizontal="right" vertical="center" wrapText="1"/>
    </xf>
    <xf numFmtId="0" fontId="21" fillId="2" borderId="6" xfId="2" applyFont="1" applyFill="1" applyBorder="1" applyAlignment="1">
      <alignment horizontal="center" vertical="top" wrapText="1"/>
    </xf>
    <xf numFmtId="164" fontId="20" fillId="2" borderId="6" xfId="2" applyNumberFormat="1" applyFont="1" applyFill="1" applyBorder="1" applyAlignment="1">
      <alignment horizontal="center" vertical="top" wrapText="1"/>
    </xf>
    <xf numFmtId="1" fontId="20" fillId="2" borderId="6" xfId="2" applyNumberFormat="1" applyFont="1" applyFill="1" applyBorder="1" applyAlignment="1">
      <alignment horizontal="center" vertical="top" wrapText="1"/>
    </xf>
    <xf numFmtId="1" fontId="20" fillId="2" borderId="7" xfId="2" applyNumberFormat="1" applyFont="1" applyFill="1" applyBorder="1" applyAlignment="1">
      <alignment horizontal="center" vertical="top" wrapText="1"/>
    </xf>
    <xf numFmtId="165" fontId="19" fillId="2" borderId="10" xfId="2" applyNumberFormat="1" applyFont="1" applyFill="1" applyBorder="1" applyAlignment="1">
      <alignment horizontal="right" vertical="center" wrapText="1"/>
    </xf>
    <xf numFmtId="0" fontId="20" fillId="2" borderId="10" xfId="2" applyFont="1" applyFill="1" applyBorder="1" applyAlignment="1">
      <alignment vertical="top" wrapText="1"/>
    </xf>
    <xf numFmtId="0" fontId="20" fillId="0" borderId="10" xfId="2" applyFont="1" applyFill="1" applyBorder="1" applyAlignment="1">
      <alignment horizontal="center" vertical="center" wrapText="1"/>
    </xf>
    <xf numFmtId="164" fontId="20" fillId="0" borderId="10" xfId="2" applyNumberFormat="1" applyFont="1" applyFill="1" applyBorder="1" applyAlignment="1">
      <alignment horizontal="right" vertical="top" wrapText="1"/>
    </xf>
    <xf numFmtId="164" fontId="20" fillId="3" borderId="15" xfId="2" applyNumberFormat="1" applyFont="1" applyFill="1" applyBorder="1" applyAlignment="1">
      <alignment horizontal="center" vertical="center" wrapText="1"/>
    </xf>
    <xf numFmtId="1" fontId="20" fillId="3" borderId="15" xfId="2" applyNumberFormat="1" applyFont="1" applyFill="1" applyBorder="1" applyAlignment="1">
      <alignment horizontal="center" vertical="center" wrapText="1"/>
    </xf>
    <xf numFmtId="164" fontId="20" fillId="0" borderId="6" xfId="2" applyNumberFormat="1" applyFont="1" applyFill="1" applyBorder="1" applyAlignment="1">
      <alignment horizontal="right" vertical="center" wrapText="1"/>
    </xf>
    <xf numFmtId="164" fontId="20" fillId="0" borderId="10" xfId="2" applyNumberFormat="1" applyFont="1" applyFill="1" applyBorder="1" applyAlignment="1">
      <alignment horizontal="right" vertical="center" wrapText="1"/>
    </xf>
    <xf numFmtId="1" fontId="19" fillId="2" borderId="10" xfId="2" applyNumberFormat="1" applyFont="1" applyFill="1" applyBorder="1" applyAlignment="1">
      <alignment horizontal="center" vertical="center" wrapText="1"/>
    </xf>
    <xf numFmtId="1" fontId="19" fillId="3" borderId="10" xfId="2" applyNumberFormat="1" applyFont="1" applyFill="1" applyBorder="1" applyAlignment="1">
      <alignment horizontal="center" vertical="center" wrapText="1"/>
    </xf>
    <xf numFmtId="0" fontId="20" fillId="0" borderId="10" xfId="2" applyFont="1" applyFill="1" applyBorder="1" applyAlignment="1">
      <alignment horizontal="left" vertical="center" wrapText="1"/>
    </xf>
    <xf numFmtId="164" fontId="10" fillId="2" borderId="0" xfId="2" applyNumberFormat="1" applyFont="1" applyFill="1" applyBorder="1" applyAlignment="1">
      <alignment horizontal="center" vertical="top" wrapText="1"/>
    </xf>
    <xf numFmtId="0" fontId="20" fillId="0" borderId="9" xfId="2" applyFont="1" applyFill="1" applyBorder="1" applyAlignment="1">
      <alignment horizontal="left" vertical="top" wrapText="1"/>
    </xf>
    <xf numFmtId="0" fontId="20" fillId="3" borderId="9" xfId="2" applyFont="1" applyFill="1" applyBorder="1" applyAlignment="1">
      <alignment horizontal="left" vertical="top" wrapText="1"/>
    </xf>
    <xf numFmtId="0" fontId="8" fillId="2" borderId="0" xfId="2" applyFont="1" applyFill="1" applyBorder="1" applyAlignment="1">
      <alignment horizontal="left" vertical="center" wrapText="1"/>
    </xf>
    <xf numFmtId="165" fontId="8" fillId="2" borderId="0" xfId="2" applyNumberFormat="1" applyFont="1" applyFill="1" applyBorder="1" applyAlignment="1">
      <alignment horizontal="right" vertical="top" wrapText="1"/>
    </xf>
    <xf numFmtId="0" fontId="21" fillId="7" borderId="8" xfId="2" applyFont="1" applyFill="1" applyBorder="1" applyAlignment="1">
      <alignment horizontal="center" vertical="center" wrapText="1"/>
    </xf>
    <xf numFmtId="0" fontId="13" fillId="0" borderId="0" xfId="1" applyFont="1" applyAlignment="1">
      <alignment horizontal="center" vertical="center" wrapText="1"/>
    </xf>
    <xf numFmtId="0" fontId="19" fillId="6" borderId="0" xfId="2" applyFont="1" applyFill="1" applyBorder="1" applyAlignment="1">
      <alignment horizontal="justify" vertical="center" wrapText="1"/>
    </xf>
    <xf numFmtId="0" fontId="20" fillId="6" borderId="0" xfId="2" applyFont="1" applyFill="1" applyBorder="1" applyAlignment="1">
      <alignment horizontal="justify" vertical="center" wrapText="1"/>
    </xf>
    <xf numFmtId="164" fontId="20" fillId="0" borderId="10" xfId="2" applyNumberFormat="1" applyFont="1" applyFill="1" applyBorder="1" applyAlignment="1">
      <alignment horizontal="right" vertical="center"/>
    </xf>
    <xf numFmtId="0" fontId="21" fillId="7" borderId="8" xfId="2" applyFont="1" applyFill="1" applyBorder="1" applyAlignment="1">
      <alignment horizontal="center" vertical="center" wrapText="1"/>
    </xf>
    <xf numFmtId="0" fontId="25" fillId="7" borderId="8" xfId="2" applyFont="1" applyFill="1" applyBorder="1" applyAlignment="1">
      <alignment horizontal="center" vertical="center" wrapText="1"/>
    </xf>
    <xf numFmtId="0" fontId="26" fillId="6" borderId="9" xfId="0" applyFont="1" applyFill="1" applyBorder="1" applyAlignment="1">
      <alignment horizontal="center" wrapText="1"/>
    </xf>
    <xf numFmtId="0" fontId="26" fillId="6" borderId="10" xfId="0" applyFont="1" applyFill="1" applyBorder="1" applyAlignment="1">
      <alignment horizontal="center" wrapText="1"/>
    </xf>
    <xf numFmtId="0" fontId="26" fillId="6" borderId="11" xfId="0" applyFont="1" applyFill="1" applyBorder="1" applyAlignment="1">
      <alignment horizontal="center" wrapText="1"/>
    </xf>
    <xf numFmtId="0" fontId="18" fillId="2" borderId="0" xfId="1" applyFont="1" applyFill="1" applyAlignment="1">
      <alignment horizontal="center" vertical="center" wrapText="1"/>
    </xf>
    <xf numFmtId="0" fontId="24" fillId="2" borderId="0" xfId="1" applyFont="1" applyFill="1" applyAlignment="1">
      <alignment horizontal="center" vertical="center" wrapText="1"/>
    </xf>
    <xf numFmtId="0" fontId="10" fillId="0" borderId="0" xfId="1" applyFont="1" applyAlignment="1">
      <alignment horizontal="left"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13" fillId="0" borderId="0" xfId="1" applyFont="1" applyAlignment="1">
      <alignment horizontal="center" vertical="center" wrapText="1"/>
    </xf>
    <xf numFmtId="164" fontId="20" fillId="6" borderId="0" xfId="1" applyNumberFormat="1" applyFont="1" applyFill="1" applyBorder="1" applyAlignment="1">
      <alignment horizontal="left" vertical="center" wrapText="1" indent="1"/>
    </xf>
    <xf numFmtId="0" fontId="19" fillId="0" borderId="9" xfId="2" applyFont="1" applyFill="1" applyBorder="1" applyAlignment="1">
      <alignment horizontal="left" vertical="center" wrapText="1"/>
    </xf>
    <xf numFmtId="0" fontId="19" fillId="0" borderId="10" xfId="2" applyFont="1" applyFill="1" applyBorder="1" applyAlignment="1">
      <alignment horizontal="left" vertical="center" wrapText="1"/>
    </xf>
    <xf numFmtId="0" fontId="20" fillId="0" borderId="11" xfId="2" applyFont="1" applyFill="1" applyBorder="1" applyAlignment="1">
      <alignment vertical="center" wrapText="1"/>
    </xf>
    <xf numFmtId="0" fontId="19" fillId="0" borderId="11" xfId="2" applyFont="1" applyFill="1" applyBorder="1" applyAlignment="1">
      <alignment horizontal="left" vertical="center" wrapText="1"/>
    </xf>
    <xf numFmtId="0" fontId="20" fillId="0" borderId="9" xfId="2" applyFont="1" applyFill="1" applyBorder="1" applyAlignment="1">
      <alignment horizontal="left" vertical="center" wrapText="1"/>
    </xf>
    <xf numFmtId="0" fontId="20" fillId="0" borderId="10" xfId="2" applyFont="1" applyFill="1" applyBorder="1" applyAlignment="1">
      <alignment horizontal="left" vertical="center" wrapText="1"/>
    </xf>
    <xf numFmtId="0" fontId="20" fillId="0" borderId="10" xfId="2" applyFont="1" applyBorder="1" applyAlignment="1">
      <alignment vertical="center" wrapText="1"/>
    </xf>
    <xf numFmtId="0" fontId="20" fillId="3" borderId="9" xfId="2" applyFont="1" applyFill="1" applyBorder="1" applyAlignment="1">
      <alignment horizontal="left" vertical="center" wrapText="1"/>
    </xf>
    <xf numFmtId="0" fontId="20" fillId="3" borderId="10" xfId="2" applyFont="1" applyFill="1" applyBorder="1" applyAlignment="1">
      <alignment horizontal="left" vertical="center" wrapText="1"/>
    </xf>
    <xf numFmtId="0" fontId="20" fillId="3" borderId="10" xfId="2" applyFont="1" applyFill="1" applyBorder="1" applyAlignment="1">
      <alignment vertical="center" wrapText="1"/>
    </xf>
    <xf numFmtId="0" fontId="20" fillId="0" borderId="10" xfId="2" applyFont="1" applyFill="1" applyBorder="1" applyAlignment="1">
      <alignment vertical="center" wrapText="1"/>
    </xf>
    <xf numFmtId="0" fontId="19" fillId="6" borderId="9" xfId="2" applyFont="1" applyFill="1" applyBorder="1" applyAlignment="1">
      <alignment horizontal="justify" vertical="center" wrapText="1"/>
    </xf>
    <xf numFmtId="0" fontId="19" fillId="6" borderId="10" xfId="2" applyFont="1" applyFill="1" applyBorder="1" applyAlignment="1">
      <alignment horizontal="justify" vertical="center" wrapText="1"/>
    </xf>
    <xf numFmtId="0" fontId="20" fillId="6" borderId="11" xfId="2" applyFont="1" applyFill="1" applyBorder="1" applyAlignment="1">
      <alignment horizontal="justify" vertical="center" wrapText="1"/>
    </xf>
    <xf numFmtId="0" fontId="28" fillId="3" borderId="5" xfId="2" applyFont="1" applyFill="1" applyBorder="1" applyAlignment="1">
      <alignment horizontal="left" vertical="center" wrapText="1"/>
    </xf>
    <xf numFmtId="0" fontId="28" fillId="3" borderId="6" xfId="2" applyFont="1" applyFill="1" applyBorder="1" applyAlignment="1">
      <alignment horizontal="left" vertical="center" wrapText="1"/>
    </xf>
    <xf numFmtId="0" fontId="29" fillId="3" borderId="6" xfId="2" applyFont="1" applyFill="1" applyBorder="1" applyAlignment="1">
      <alignment horizontal="left" vertical="center" wrapText="1"/>
    </xf>
    <xf numFmtId="0" fontId="20" fillId="0" borderId="14" xfId="2" applyFont="1" applyFill="1" applyBorder="1" applyAlignment="1">
      <alignment horizontal="left" vertical="center" wrapText="1"/>
    </xf>
    <xf numFmtId="0" fontId="20" fillId="0" borderId="15" xfId="2" applyFont="1" applyFill="1" applyBorder="1" applyAlignment="1">
      <alignment horizontal="left" vertical="center" wrapText="1"/>
    </xf>
    <xf numFmtId="0" fontId="20" fillId="0" borderId="15" xfId="2" applyFont="1" applyFill="1" applyBorder="1" applyAlignment="1">
      <alignment vertical="center" wrapText="1"/>
    </xf>
    <xf numFmtId="0" fontId="1" fillId="0" borderId="15" xfId="2" applyFont="1" applyFill="1" applyBorder="1" applyAlignment="1">
      <alignment vertical="center" wrapText="1"/>
    </xf>
    <xf numFmtId="0" fontId="20" fillId="0" borderId="5" xfId="2" applyFont="1" applyFill="1" applyBorder="1" applyAlignment="1">
      <alignment horizontal="left" vertical="center" wrapText="1"/>
    </xf>
    <xf numFmtId="0" fontId="20" fillId="0" borderId="6" xfId="2" applyFont="1" applyFill="1" applyBorder="1" applyAlignment="1">
      <alignment horizontal="left" vertical="center" wrapText="1"/>
    </xf>
    <xf numFmtId="0" fontId="1" fillId="0" borderId="6" xfId="2" applyFont="1" applyFill="1" applyBorder="1" applyAlignment="1">
      <alignment horizontal="left" vertical="center" wrapText="1"/>
    </xf>
    <xf numFmtId="0" fontId="20" fillId="6" borderId="8" xfId="2" applyFont="1" applyFill="1" applyBorder="1" applyAlignment="1">
      <alignment horizontal="center" vertical="center" wrapText="1"/>
    </xf>
    <xf numFmtId="0" fontId="1" fillId="6" borderId="8" xfId="2" applyFont="1" applyFill="1" applyBorder="1" applyAlignment="1">
      <alignment horizontal="center" vertical="center" wrapText="1"/>
    </xf>
    <xf numFmtId="0" fontId="1" fillId="0" borderId="10" xfId="2" applyFont="1" applyFill="1" applyBorder="1" applyAlignment="1">
      <alignment vertical="center" wrapText="1"/>
    </xf>
    <xf numFmtId="0" fontId="20" fillId="3" borderId="14" xfId="2" applyFont="1" applyFill="1" applyBorder="1" applyAlignment="1">
      <alignment horizontal="left" vertical="center" wrapText="1"/>
    </xf>
    <xf numFmtId="0" fontId="20" fillId="3" borderId="15" xfId="2" applyFont="1" applyFill="1" applyBorder="1" applyAlignment="1">
      <alignment horizontal="left" vertical="center" wrapText="1"/>
    </xf>
    <xf numFmtId="0" fontId="20" fillId="3" borderId="15" xfId="2" applyFont="1" applyFill="1" applyBorder="1" applyAlignment="1">
      <alignment vertical="center" wrapText="1"/>
    </xf>
    <xf numFmtId="0" fontId="1" fillId="3" borderId="15" xfId="2" applyFont="1" applyFill="1" applyBorder="1" applyAlignment="1">
      <alignment vertical="center" wrapText="1"/>
    </xf>
    <xf numFmtId="0" fontId="19" fillId="0" borderId="9" xfId="2" applyFont="1" applyFill="1" applyBorder="1" applyAlignment="1">
      <alignment horizontal="justify" vertical="center" wrapText="1"/>
    </xf>
    <xf numFmtId="0" fontId="19" fillId="0" borderId="10" xfId="2" applyFont="1" applyFill="1" applyBorder="1" applyAlignment="1">
      <alignment horizontal="justify" vertical="center" wrapText="1"/>
    </xf>
    <xf numFmtId="0" fontId="20" fillId="0" borderId="11" xfId="2" applyFont="1" applyFill="1" applyBorder="1" applyAlignment="1">
      <alignment horizontal="justify" vertical="center" wrapText="1"/>
    </xf>
    <xf numFmtId="0" fontId="20" fillId="2" borderId="14" xfId="2" applyFont="1" applyFill="1" applyBorder="1" applyAlignment="1">
      <alignment horizontal="left" vertical="top" wrapText="1"/>
    </xf>
    <xf numFmtId="0" fontId="20" fillId="2" borderId="15" xfId="2" applyFont="1" applyFill="1" applyBorder="1" applyAlignment="1">
      <alignment horizontal="left" vertical="top" wrapText="1"/>
    </xf>
    <xf numFmtId="0" fontId="20" fillId="0" borderId="14" xfId="2" applyFont="1" applyFill="1" applyBorder="1" applyAlignment="1">
      <alignment horizontal="left" vertical="top" wrapText="1"/>
    </xf>
    <xf numFmtId="0" fontId="20" fillId="0" borderId="15" xfId="2" applyFont="1" applyFill="1" applyBorder="1" applyAlignment="1">
      <alignment horizontal="left" vertical="top" wrapText="1"/>
    </xf>
    <xf numFmtId="0" fontId="20" fillId="0" borderId="15" xfId="2" applyFont="1" applyFill="1" applyBorder="1" applyAlignment="1">
      <alignment vertical="top" wrapText="1"/>
    </xf>
    <xf numFmtId="0" fontId="20" fillId="3" borderId="14" xfId="2" applyFont="1" applyFill="1" applyBorder="1" applyAlignment="1">
      <alignment horizontal="left" vertical="top" wrapText="1"/>
    </xf>
    <xf numFmtId="0" fontId="20" fillId="3" borderId="15" xfId="2" applyFont="1" applyFill="1" applyBorder="1" applyAlignment="1">
      <alignment horizontal="left" vertical="top" wrapText="1"/>
    </xf>
    <xf numFmtId="0" fontId="20" fillId="3" borderId="5" xfId="2" applyFont="1" applyFill="1" applyBorder="1" applyAlignment="1">
      <alignment horizontal="left" vertical="top" wrapText="1"/>
    </xf>
    <xf numFmtId="0" fontId="20" fillId="3" borderId="6" xfId="2" applyFont="1" applyFill="1" applyBorder="1" applyAlignment="1">
      <alignment horizontal="left" vertical="top" wrapText="1"/>
    </xf>
    <xf numFmtId="0" fontId="20" fillId="0" borderId="5" xfId="2" applyFont="1" applyFill="1" applyBorder="1" applyAlignment="1">
      <alignment horizontal="left" vertical="top" wrapText="1"/>
    </xf>
    <xf numFmtId="0" fontId="20" fillId="0" borderId="6" xfId="2" applyFont="1" applyFill="1" applyBorder="1" applyAlignment="1">
      <alignment horizontal="left" vertical="top" wrapText="1"/>
    </xf>
    <xf numFmtId="0" fontId="20" fillId="3" borderId="9" xfId="2" applyFont="1" applyFill="1" applyBorder="1" applyAlignment="1">
      <alignment horizontal="left" vertical="top" wrapText="1"/>
    </xf>
    <xf numFmtId="0" fontId="20" fillId="3" borderId="10" xfId="2" applyFont="1" applyFill="1" applyBorder="1" applyAlignment="1">
      <alignment horizontal="left" vertical="top" wrapText="1"/>
    </xf>
    <xf numFmtId="0" fontId="20" fillId="3" borderId="10" xfId="2" applyFont="1" applyFill="1" applyBorder="1" applyAlignment="1">
      <alignment vertical="top" wrapText="1"/>
    </xf>
    <xf numFmtId="0" fontId="20" fillId="2" borderId="9" xfId="2" applyFont="1" applyFill="1" applyBorder="1" applyAlignment="1">
      <alignment horizontal="left" vertical="top" wrapText="1"/>
    </xf>
    <xf numFmtId="0" fontId="20" fillId="2" borderId="10" xfId="2" applyFont="1" applyFill="1" applyBorder="1" applyAlignment="1">
      <alignment horizontal="left" vertical="top" wrapText="1"/>
    </xf>
    <xf numFmtId="0" fontId="20" fillId="2" borderId="10" xfId="2" applyFont="1" applyFill="1" applyBorder="1" applyAlignment="1">
      <alignment vertical="top" wrapText="1"/>
    </xf>
    <xf numFmtId="0" fontId="20" fillId="2" borderId="5"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3" borderId="9" xfId="2" applyFont="1" applyFill="1" applyBorder="1" applyAlignment="1">
      <alignment horizontal="justify" vertical="center" wrapText="1"/>
    </xf>
    <xf numFmtId="0" fontId="20" fillId="3" borderId="10" xfId="2" applyFont="1" applyFill="1" applyBorder="1" applyAlignment="1">
      <alignment horizontal="justify" vertical="center" wrapText="1"/>
    </xf>
    <xf numFmtId="0" fontId="1" fillId="3" borderId="10" xfId="2" applyFont="1" applyFill="1" applyBorder="1" applyAlignment="1">
      <alignment horizontal="justify" vertical="center" wrapText="1"/>
    </xf>
    <xf numFmtId="0" fontId="20" fillId="0" borderId="9" xfId="2" applyFont="1" applyFill="1" applyBorder="1" applyAlignment="1">
      <alignment horizontal="justify" vertical="center" wrapText="1"/>
    </xf>
    <xf numFmtId="0" fontId="20" fillId="0" borderId="10" xfId="2" applyFont="1" applyFill="1" applyBorder="1" applyAlignment="1">
      <alignment horizontal="justify" vertical="center" wrapText="1"/>
    </xf>
    <xf numFmtId="0" fontId="1" fillId="0" borderId="10" xfId="2" applyFont="1" applyBorder="1" applyAlignment="1">
      <alignment horizontal="justify" vertical="center" wrapText="1"/>
    </xf>
    <xf numFmtId="0" fontId="19" fillId="6" borderId="9" xfId="2" applyFont="1" applyFill="1" applyBorder="1" applyAlignment="1">
      <alignment horizontal="center" vertical="center" wrapText="1"/>
    </xf>
    <xf numFmtId="0" fontId="19" fillId="6" borderId="10" xfId="2" applyFont="1" applyFill="1" applyBorder="1" applyAlignment="1">
      <alignment horizontal="center" vertical="center" wrapText="1"/>
    </xf>
    <xf numFmtId="0" fontId="20" fillId="6" borderId="11" xfId="2" applyFont="1" applyFill="1" applyBorder="1" applyAlignment="1">
      <alignment horizontal="center" vertical="center" wrapText="1"/>
    </xf>
    <xf numFmtId="0" fontId="19" fillId="0" borderId="14" xfId="2" applyFont="1" applyFill="1" applyBorder="1" applyAlignment="1">
      <alignment horizontal="justify" vertical="center" wrapText="1"/>
    </xf>
    <xf numFmtId="0" fontId="19" fillId="0" borderId="15" xfId="2" applyFont="1" applyFill="1" applyBorder="1" applyAlignment="1">
      <alignment horizontal="justify" vertical="center" wrapText="1"/>
    </xf>
    <xf numFmtId="0" fontId="20" fillId="0" borderId="12" xfId="2" applyFont="1" applyFill="1" applyBorder="1" applyAlignment="1">
      <alignment horizontal="justify" vertical="center" wrapText="1"/>
    </xf>
    <xf numFmtId="0" fontId="19" fillId="6" borderId="9" xfId="2" applyFont="1" applyFill="1" applyBorder="1" applyAlignment="1">
      <alignment horizontal="left" vertical="center" wrapText="1"/>
    </xf>
    <xf numFmtId="0" fontId="19" fillId="6" borderId="10" xfId="2" applyFont="1" applyFill="1" applyBorder="1" applyAlignment="1">
      <alignment horizontal="left" vertical="center" wrapText="1"/>
    </xf>
    <xf numFmtId="0" fontId="19" fillId="6" borderId="11" xfId="2" applyFont="1" applyFill="1" applyBorder="1" applyAlignment="1">
      <alignment horizontal="left" vertical="center" wrapText="1"/>
    </xf>
    <xf numFmtId="0" fontId="20" fillId="3" borderId="16" xfId="2" applyFont="1" applyFill="1" applyBorder="1" applyAlignment="1">
      <alignment horizontal="left" vertical="center" wrapText="1"/>
    </xf>
    <xf numFmtId="0" fontId="20" fillId="3" borderId="17" xfId="2" applyFont="1" applyFill="1" applyBorder="1" applyAlignment="1">
      <alignment horizontal="left" vertical="center" wrapText="1"/>
    </xf>
    <xf numFmtId="0" fontId="20" fillId="3" borderId="17" xfId="2" applyFont="1" applyFill="1" applyBorder="1" applyAlignment="1">
      <alignment vertical="center" wrapText="1"/>
    </xf>
    <xf numFmtId="0" fontId="20" fillId="6" borderId="16" xfId="2" applyFont="1" applyFill="1" applyBorder="1" applyAlignment="1">
      <alignment horizontal="center" vertical="center" wrapText="1"/>
    </xf>
    <xf numFmtId="0" fontId="20" fillId="6" borderId="17" xfId="2" applyFont="1" applyFill="1" applyBorder="1" applyAlignment="1">
      <alignment horizontal="center" vertical="center" wrapText="1"/>
    </xf>
    <xf numFmtId="0" fontId="20" fillId="6" borderId="18" xfId="2" applyFont="1" applyFill="1" applyBorder="1" applyAlignment="1">
      <alignment horizontal="center" vertical="center"/>
    </xf>
    <xf numFmtId="0" fontId="19" fillId="0" borderId="16" xfId="2" applyFont="1" applyFill="1" applyBorder="1" applyAlignment="1">
      <alignment horizontal="left" vertical="center" wrapText="1"/>
    </xf>
    <xf numFmtId="0" fontId="19" fillId="0" borderId="17" xfId="2" applyFont="1" applyFill="1" applyBorder="1" applyAlignment="1">
      <alignment vertical="center" wrapText="1"/>
    </xf>
    <xf numFmtId="0" fontId="19" fillId="0" borderId="17" xfId="2" applyFont="1" applyFill="1" applyBorder="1" applyAlignment="1">
      <alignment vertical="center"/>
    </xf>
    <xf numFmtId="0" fontId="20" fillId="0" borderId="16" xfId="2" applyFont="1" applyFill="1" applyBorder="1" applyAlignment="1">
      <alignment horizontal="justify" vertical="center" wrapText="1"/>
    </xf>
    <xf numFmtId="0" fontId="20" fillId="0" borderId="17" xfId="2" applyFont="1" applyFill="1" applyBorder="1" applyAlignment="1">
      <alignment horizontal="justify" vertical="center" wrapText="1"/>
    </xf>
    <xf numFmtId="0" fontId="20" fillId="0" borderId="18" xfId="2" applyFont="1" applyFill="1" applyBorder="1" applyAlignment="1">
      <alignment horizontal="justify" vertical="center"/>
    </xf>
    <xf numFmtId="0" fontId="20" fillId="0" borderId="16" xfId="2" applyFont="1" applyFill="1" applyBorder="1" applyAlignment="1">
      <alignment horizontal="left" vertical="center" wrapText="1"/>
    </xf>
    <xf numFmtId="0" fontId="20" fillId="0" borderId="17" xfId="2" applyFont="1" applyFill="1" applyBorder="1" applyAlignment="1">
      <alignment vertical="center" wrapText="1"/>
    </xf>
    <xf numFmtId="0" fontId="15" fillId="2" borderId="0" xfId="2" applyFont="1" applyFill="1" applyBorder="1" applyAlignment="1"/>
    <xf numFmtId="0" fontId="20" fillId="3" borderId="32" xfId="2" applyFont="1" applyFill="1" applyBorder="1" applyAlignment="1">
      <alignment vertical="top" wrapText="1"/>
    </xf>
    <xf numFmtId="0" fontId="20" fillId="0" borderId="11" xfId="2" applyFont="1" applyFill="1" applyBorder="1" applyAlignment="1">
      <alignment horizontal="justify" vertical="center"/>
    </xf>
    <xf numFmtId="0" fontId="20" fillId="0" borderId="9" xfId="2" applyFont="1" applyFill="1" applyBorder="1" applyAlignment="1">
      <alignment horizontal="left" vertical="top" wrapText="1"/>
    </xf>
    <xf numFmtId="0" fontId="20" fillId="0" borderId="10" xfId="2" applyFont="1" applyFill="1" applyBorder="1" applyAlignment="1">
      <alignment vertical="top" wrapText="1"/>
    </xf>
    <xf numFmtId="0" fontId="20" fillId="0" borderId="32" xfId="2" applyFont="1" applyFill="1" applyBorder="1" applyAlignment="1">
      <alignment vertical="top" wrapText="1"/>
    </xf>
    <xf numFmtId="0" fontId="20" fillId="0" borderId="11" xfId="2" applyFont="1" applyFill="1" applyBorder="1" applyAlignment="1">
      <alignment horizontal="left" vertical="center"/>
    </xf>
    <xf numFmtId="0" fontId="20" fillId="0" borderId="17" xfId="2" applyFont="1" applyFill="1" applyBorder="1" applyAlignment="1">
      <alignment horizontal="left" vertical="center" wrapText="1"/>
    </xf>
    <xf numFmtId="0" fontId="20" fillId="2" borderId="16" xfId="2" applyFont="1" applyFill="1" applyBorder="1" applyAlignment="1">
      <alignment horizontal="left" vertical="center" wrapText="1"/>
    </xf>
    <xf numFmtId="0" fontId="20" fillId="2" borderId="17" xfId="2" applyFont="1" applyFill="1" applyBorder="1" applyAlignment="1">
      <alignment vertical="center" wrapText="1"/>
    </xf>
    <xf numFmtId="0" fontId="20" fillId="2" borderId="9" xfId="2" applyFont="1" applyFill="1" applyBorder="1" applyAlignment="1">
      <alignment horizontal="left" vertical="center" wrapText="1"/>
    </xf>
    <xf numFmtId="0" fontId="20" fillId="2" borderId="10" xfId="2" applyFont="1" applyFill="1" applyBorder="1" applyAlignment="1">
      <alignment vertical="center" wrapText="1"/>
    </xf>
    <xf numFmtId="0" fontId="19" fillId="3" borderId="9" xfId="2" applyFont="1" applyFill="1" applyBorder="1" applyAlignment="1">
      <alignment horizontal="left" vertical="center" wrapText="1"/>
    </xf>
    <xf numFmtId="0" fontId="19" fillId="3" borderId="10" xfId="2" applyFont="1" applyFill="1" applyBorder="1" applyAlignment="1">
      <alignment vertical="center" wrapText="1"/>
    </xf>
    <xf numFmtId="0" fontId="19" fillId="3" borderId="10" xfId="2" applyFont="1" applyFill="1" applyBorder="1" applyAlignment="1">
      <alignment vertical="center"/>
    </xf>
    <xf numFmtId="0" fontId="20" fillId="0" borderId="26" xfId="2" applyFont="1" applyFill="1" applyBorder="1" applyAlignment="1">
      <alignment horizontal="left" vertical="center" wrapText="1"/>
    </xf>
    <xf numFmtId="0" fontId="20" fillId="0" borderId="27" xfId="2" applyFont="1" applyFill="1" applyBorder="1" applyAlignment="1">
      <alignment vertical="center" wrapText="1"/>
    </xf>
    <xf numFmtId="0" fontId="20" fillId="3" borderId="26" xfId="2" applyFont="1" applyFill="1" applyBorder="1" applyAlignment="1">
      <alignment horizontal="left" vertical="center" wrapText="1"/>
    </xf>
    <xf numFmtId="0" fontId="20" fillId="3" borderId="27" xfId="2" applyFont="1" applyFill="1" applyBorder="1" applyAlignment="1">
      <alignment vertical="center" wrapText="1"/>
    </xf>
    <xf numFmtId="0" fontId="19" fillId="0" borderId="26" xfId="2" applyFont="1" applyFill="1" applyBorder="1" applyAlignment="1">
      <alignment horizontal="left" vertical="center" wrapText="1"/>
    </xf>
    <xf numFmtId="0" fontId="19" fillId="0" borderId="27" xfId="2" applyFont="1" applyFill="1" applyBorder="1" applyAlignment="1">
      <alignment horizontal="left" vertical="center" wrapText="1"/>
    </xf>
    <xf numFmtId="0" fontId="19" fillId="0" borderId="28" xfId="2" applyFont="1" applyFill="1" applyBorder="1" applyAlignment="1">
      <alignment horizontal="left" vertical="center" wrapText="1"/>
    </xf>
    <xf numFmtId="0" fontId="20" fillId="3" borderId="29" xfId="2" applyFont="1" applyFill="1" applyBorder="1" applyAlignment="1">
      <alignment horizontal="left" vertical="center" wrapText="1"/>
    </xf>
    <xf numFmtId="0" fontId="20" fillId="3" borderId="2" xfId="2" applyFont="1" applyFill="1" applyBorder="1" applyAlignment="1">
      <alignment vertical="center" wrapText="1"/>
    </xf>
    <xf numFmtId="0" fontId="20" fillId="3" borderId="30" xfId="2"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0" borderId="27" xfId="2" applyFont="1" applyFill="1" applyBorder="1" applyAlignment="1">
      <alignment horizontal="left" vertical="center" wrapText="1"/>
    </xf>
    <xf numFmtId="0" fontId="20" fillId="0" borderId="11" xfId="2" applyFont="1" applyFill="1" applyBorder="1" applyAlignment="1">
      <alignment horizontal="left" vertical="center" wrapText="1"/>
    </xf>
    <xf numFmtId="0" fontId="20" fillId="6" borderId="9" xfId="2" applyFont="1" applyFill="1" applyBorder="1" applyAlignment="1">
      <alignment horizontal="center" vertical="center" wrapText="1"/>
    </xf>
    <xf numFmtId="0" fontId="20" fillId="6" borderId="10" xfId="2" applyFont="1" applyFill="1" applyBorder="1" applyAlignment="1">
      <alignment horizontal="center" vertical="center" wrapText="1"/>
    </xf>
    <xf numFmtId="0" fontId="14" fillId="0" borderId="0" xfId="1" applyFont="1" applyFill="1" applyBorder="1" applyAlignment="1">
      <alignment horizontal="center" wrapText="1"/>
    </xf>
    <xf numFmtId="0" fontId="21" fillId="7" borderId="25" xfId="2" applyFont="1" applyFill="1" applyBorder="1" applyAlignment="1">
      <alignment horizontal="center" vertical="center" wrapText="1"/>
    </xf>
    <xf numFmtId="0" fontId="20" fillId="6" borderId="25" xfId="2" applyFont="1" applyFill="1" applyBorder="1" applyAlignment="1">
      <alignment horizontal="center" vertical="center" wrapText="1"/>
    </xf>
    <xf numFmtId="0" fontId="20" fillId="0" borderId="4" xfId="2" applyFont="1" applyFill="1" applyBorder="1" applyAlignment="1">
      <alignment horizontal="left" vertical="center" wrapText="1"/>
    </xf>
    <xf numFmtId="0" fontId="19" fillId="0" borderId="22" xfId="1" applyFont="1" applyFill="1" applyBorder="1" applyAlignment="1">
      <alignment horizontal="left" vertical="center" wrapText="1"/>
    </xf>
    <xf numFmtId="0" fontId="20" fillId="0" borderId="13" xfId="2" applyFont="1" applyFill="1" applyBorder="1" applyAlignment="1">
      <alignment horizontal="justify" vertical="center" wrapText="1"/>
    </xf>
    <xf numFmtId="0" fontId="20" fillId="0" borderId="13" xfId="2" applyFont="1" applyBorder="1" applyAlignment="1">
      <alignment vertical="center" wrapText="1"/>
    </xf>
    <xf numFmtId="0" fontId="20" fillId="0" borderId="14" xfId="2" applyFont="1" applyBorder="1" applyAlignment="1">
      <alignment vertical="center" wrapText="1"/>
    </xf>
    <xf numFmtId="0" fontId="1" fillId="3" borderId="10" xfId="2" applyFont="1" applyFill="1" applyBorder="1" applyAlignment="1">
      <alignment vertical="center" wrapText="1"/>
    </xf>
    <xf numFmtId="0" fontId="20" fillId="3" borderId="5" xfId="2" applyFont="1" applyFill="1" applyBorder="1" applyAlignment="1">
      <alignment horizontal="left" vertical="center" wrapText="1"/>
    </xf>
    <xf numFmtId="0" fontId="20" fillId="3" borderId="6" xfId="2" applyFont="1" applyFill="1" applyBorder="1" applyAlignment="1">
      <alignment horizontal="left" vertical="center" wrapText="1"/>
    </xf>
    <xf numFmtId="0" fontId="20" fillId="0" borderId="0" xfId="2" applyFont="1" applyFill="1" applyBorder="1" applyAlignment="1">
      <alignment horizontal="justify" vertical="center" wrapText="1"/>
    </xf>
    <xf numFmtId="0" fontId="19" fillId="0" borderId="0" xfId="2" applyFont="1" applyFill="1" applyBorder="1" applyAlignment="1">
      <alignment horizontal="justify" vertical="center" wrapText="1"/>
    </xf>
    <xf numFmtId="0" fontId="19" fillId="0" borderId="0" xfId="2" applyFont="1" applyFill="1" applyBorder="1" applyAlignment="1">
      <alignment horizontal="left" wrapText="1"/>
    </xf>
    <xf numFmtId="0" fontId="20" fillId="2" borderId="10" xfId="2" applyFont="1" applyFill="1" applyBorder="1" applyAlignment="1">
      <alignment horizontal="left" vertical="center" wrapText="1"/>
    </xf>
    <xf numFmtId="0" fontId="21" fillId="4" borderId="9" xfId="2" applyFont="1" applyFill="1" applyBorder="1" applyAlignment="1">
      <alignment horizontal="left" vertical="center" wrapText="1"/>
    </xf>
    <xf numFmtId="0" fontId="21" fillId="4" borderId="10" xfId="2" applyFont="1" applyFill="1" applyBorder="1" applyAlignment="1">
      <alignment horizontal="left" vertical="center" wrapText="1"/>
    </xf>
    <xf numFmtId="0" fontId="21" fillId="5" borderId="9" xfId="2" applyFont="1" applyFill="1" applyBorder="1" applyAlignment="1">
      <alignment horizontal="left" vertical="center" wrapText="1"/>
    </xf>
    <xf numFmtId="0" fontId="21" fillId="5" borderId="10" xfId="2" applyFont="1" applyFill="1" applyBorder="1" applyAlignment="1">
      <alignment horizontal="left" vertical="center" wrapText="1"/>
    </xf>
    <xf numFmtId="0" fontId="21" fillId="7" borderId="8" xfId="1" applyFont="1" applyFill="1" applyBorder="1" applyAlignment="1">
      <alignment horizontal="center" vertical="center" wrapText="1"/>
    </xf>
    <xf numFmtId="0" fontId="21" fillId="7" borderId="14" xfId="1" applyFont="1" applyFill="1" applyBorder="1" applyAlignment="1">
      <alignment horizontal="center" vertical="center" wrapText="1"/>
    </xf>
    <xf numFmtId="0" fontId="21" fillId="7" borderId="15" xfId="1" applyFont="1" applyFill="1" applyBorder="1" applyAlignment="1">
      <alignment horizontal="center" vertical="center" wrapText="1"/>
    </xf>
    <xf numFmtId="0" fontId="21" fillId="7" borderId="12"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21" fillId="7" borderId="6" xfId="1" applyFont="1" applyFill="1" applyBorder="1" applyAlignment="1">
      <alignment horizontal="center" vertical="center" wrapText="1"/>
    </xf>
    <xf numFmtId="0" fontId="21" fillId="7" borderId="7" xfId="1" applyFont="1" applyFill="1" applyBorder="1" applyAlignment="1">
      <alignment horizontal="center" vertical="center" wrapText="1"/>
    </xf>
    <xf numFmtId="0" fontId="1" fillId="0" borderId="10" xfId="2" applyFont="1" applyBorder="1" applyAlignment="1">
      <alignment vertical="center" wrapText="1"/>
    </xf>
    <xf numFmtId="0" fontId="19" fillId="0" borderId="0" xfId="1" applyFont="1" applyFill="1" applyBorder="1" applyAlignment="1">
      <alignment horizontal="left" vertical="center" wrapText="1"/>
    </xf>
    <xf numFmtId="164" fontId="20" fillId="6" borderId="0" xfId="1" applyNumberFormat="1" applyFont="1" applyFill="1" applyBorder="1" applyAlignment="1">
      <alignment horizontal="left" vertical="center" wrapText="1" indent="3"/>
    </xf>
    <xf numFmtId="0" fontId="20" fillId="0" borderId="19" xfId="1" applyFont="1" applyFill="1" applyBorder="1" applyAlignment="1">
      <alignment horizontal="left" vertical="center" wrapText="1"/>
    </xf>
    <xf numFmtId="0" fontId="20" fillId="0" borderId="20" xfId="1" applyFont="1" applyFill="1" applyBorder="1" applyAlignment="1">
      <alignment horizontal="left" vertical="center" wrapText="1"/>
    </xf>
    <xf numFmtId="0" fontId="20" fillId="0" borderId="21" xfId="1" applyFont="1" applyFill="1" applyBorder="1" applyAlignment="1">
      <alignment horizontal="left" vertical="center" wrapText="1"/>
    </xf>
    <xf numFmtId="0" fontId="20" fillId="0" borderId="0" xfId="1"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A6A9A9"/>
      <color rgb="FFF2F2F2"/>
      <color rgb="FF75FB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7" name="25 Grupo"/>
        <xdr:cNvGrpSpPr/>
      </xdr:nvGrpSpPr>
      <xdr:grpSpPr>
        <a:xfrm>
          <a:off x="10583" y="0"/>
          <a:ext cx="14649450" cy="857250"/>
          <a:chOff x="0" y="0"/>
          <a:chExt cx="6829932" cy="552450"/>
        </a:xfrm>
      </xdr:grpSpPr>
      <xdr:pic>
        <xdr:nvPicPr>
          <xdr:cNvPr id="9" name="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10" name="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85725</xdr:colOff>
      <xdr:row>0</xdr:row>
      <xdr:rowOff>142875</xdr:rowOff>
    </xdr:from>
    <xdr:to>
      <xdr:col>0</xdr:col>
      <xdr:colOff>1133475</xdr:colOff>
      <xdr:row>0</xdr:row>
      <xdr:rowOff>504825</xdr:rowOff>
    </xdr:to>
    <xdr:pic>
      <xdr:nvPicPr>
        <xdr:cNvPr id="11" name="1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31</xdr:row>
      <xdr:rowOff>123826</xdr:rowOff>
    </xdr:from>
    <xdr:to>
      <xdr:col>9</xdr:col>
      <xdr:colOff>9525</xdr:colOff>
      <xdr:row>32</xdr:row>
      <xdr:rowOff>0</xdr:rowOff>
    </xdr:to>
    <xdr:grpSp>
      <xdr:nvGrpSpPr>
        <xdr:cNvPr id="12" name="55 Grupo"/>
        <xdr:cNvGrpSpPr/>
      </xdr:nvGrpSpPr>
      <xdr:grpSpPr>
        <a:xfrm>
          <a:off x="9525" y="10725151"/>
          <a:ext cx="14649450" cy="85724"/>
          <a:chOff x="444" y="0"/>
          <a:chExt cx="6874549" cy="552090"/>
        </a:xfrm>
      </xdr:grpSpPr>
      <xdr:pic>
        <xdr:nvPicPr>
          <xdr:cNvPr id="13" name="1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14" name="13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95250</xdr:colOff>
      <xdr:row>32</xdr:row>
      <xdr:rowOff>400050</xdr:rowOff>
    </xdr:from>
    <xdr:to>
      <xdr:col>0</xdr:col>
      <xdr:colOff>1990725</xdr:colOff>
      <xdr:row>32</xdr:row>
      <xdr:rowOff>1019175</xdr:rowOff>
    </xdr:to>
    <xdr:pic>
      <xdr:nvPicPr>
        <xdr:cNvPr id="19" name="18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16" t="30878" r="5161" b="29686"/>
        <a:stretch/>
      </xdr:blipFill>
      <xdr:spPr bwMode="auto">
        <a:xfrm>
          <a:off x="95250" y="11068050"/>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2171701</xdr:colOff>
      <xdr:row>32</xdr:row>
      <xdr:rowOff>457201</xdr:rowOff>
    </xdr:from>
    <xdr:to>
      <xdr:col>0</xdr:col>
      <xdr:colOff>3133726</xdr:colOff>
      <xdr:row>32</xdr:row>
      <xdr:rowOff>942977</xdr:rowOff>
    </xdr:to>
    <xdr:pic>
      <xdr:nvPicPr>
        <xdr:cNvPr id="20" name="19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 b="-27248"/>
        <a:stretch/>
      </xdr:blipFill>
      <xdr:spPr bwMode="auto">
        <a:xfrm>
          <a:off x="2171701" y="11125201"/>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3390900</xdr:colOff>
      <xdr:row>32</xdr:row>
      <xdr:rowOff>447676</xdr:rowOff>
    </xdr:from>
    <xdr:to>
      <xdr:col>0</xdr:col>
      <xdr:colOff>4743451</xdr:colOff>
      <xdr:row>32</xdr:row>
      <xdr:rowOff>1028701</xdr:rowOff>
    </xdr:to>
    <xdr:pic>
      <xdr:nvPicPr>
        <xdr:cNvPr id="21" name="20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 b="-30646"/>
        <a:stretch/>
      </xdr:blipFill>
      <xdr:spPr bwMode="auto">
        <a:xfrm>
          <a:off x="3390900" y="11115676"/>
          <a:ext cx="1352551" cy="5810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8" name="25 Grupo"/>
        <xdr:cNvGrpSpPr/>
      </xdr:nvGrpSpPr>
      <xdr:grpSpPr>
        <a:xfrm>
          <a:off x="10583" y="0"/>
          <a:ext cx="13925550" cy="857250"/>
          <a:chOff x="0" y="0"/>
          <a:chExt cx="6829932" cy="552450"/>
        </a:xfrm>
      </xdr:grpSpPr>
      <xdr:pic>
        <xdr:nvPicPr>
          <xdr:cNvPr id="9" name="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10" name="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85725</xdr:colOff>
      <xdr:row>0</xdr:row>
      <xdr:rowOff>142875</xdr:rowOff>
    </xdr:from>
    <xdr:to>
      <xdr:col>0</xdr:col>
      <xdr:colOff>1133475</xdr:colOff>
      <xdr:row>0</xdr:row>
      <xdr:rowOff>504825</xdr:rowOff>
    </xdr:to>
    <xdr:pic>
      <xdr:nvPicPr>
        <xdr:cNvPr id="11" name="1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28</xdr:row>
      <xdr:rowOff>123826</xdr:rowOff>
    </xdr:from>
    <xdr:to>
      <xdr:col>9</xdr:col>
      <xdr:colOff>9525</xdr:colOff>
      <xdr:row>29</xdr:row>
      <xdr:rowOff>0</xdr:rowOff>
    </xdr:to>
    <xdr:grpSp>
      <xdr:nvGrpSpPr>
        <xdr:cNvPr id="12" name="55 Grupo"/>
        <xdr:cNvGrpSpPr/>
      </xdr:nvGrpSpPr>
      <xdr:grpSpPr>
        <a:xfrm>
          <a:off x="9525" y="10106026"/>
          <a:ext cx="13925550" cy="85724"/>
          <a:chOff x="444" y="0"/>
          <a:chExt cx="6874549" cy="552090"/>
        </a:xfrm>
      </xdr:grpSpPr>
      <xdr:pic>
        <xdr:nvPicPr>
          <xdr:cNvPr id="13" name="1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14" name="13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3428999</xdr:colOff>
      <xdr:row>29</xdr:row>
      <xdr:rowOff>228600</xdr:rowOff>
    </xdr:from>
    <xdr:to>
      <xdr:col>1</xdr:col>
      <xdr:colOff>12698</xdr:colOff>
      <xdr:row>31</xdr:row>
      <xdr:rowOff>190500</xdr:rowOff>
    </xdr:to>
    <xdr:pic>
      <xdr:nvPicPr>
        <xdr:cNvPr id="15" name="14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2857499" y="10191750"/>
          <a:ext cx="12699" cy="14001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114300</xdr:colOff>
      <xdr:row>29</xdr:row>
      <xdr:rowOff>361950</xdr:rowOff>
    </xdr:from>
    <xdr:to>
      <xdr:col>0</xdr:col>
      <xdr:colOff>2009775</xdr:colOff>
      <xdr:row>29</xdr:row>
      <xdr:rowOff>981075</xdr:rowOff>
    </xdr:to>
    <xdr:pic>
      <xdr:nvPicPr>
        <xdr:cNvPr id="19" name="18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114300" y="9906000"/>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123826</xdr:colOff>
      <xdr:row>29</xdr:row>
      <xdr:rowOff>419101</xdr:rowOff>
    </xdr:from>
    <xdr:to>
      <xdr:col>1</xdr:col>
      <xdr:colOff>1085851</xdr:colOff>
      <xdr:row>29</xdr:row>
      <xdr:rowOff>904877</xdr:rowOff>
    </xdr:to>
    <xdr:pic>
      <xdr:nvPicPr>
        <xdr:cNvPr id="20" name="19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90751" y="11239501"/>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1343025</xdr:colOff>
      <xdr:row>29</xdr:row>
      <xdr:rowOff>409576</xdr:rowOff>
    </xdr:from>
    <xdr:to>
      <xdr:col>2</xdr:col>
      <xdr:colOff>1257301</xdr:colOff>
      <xdr:row>29</xdr:row>
      <xdr:rowOff>990601</xdr:rowOff>
    </xdr:to>
    <xdr:pic>
      <xdr:nvPicPr>
        <xdr:cNvPr id="21" name="2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409950" y="11229976"/>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53</xdr:row>
      <xdr:rowOff>123826</xdr:rowOff>
    </xdr:from>
    <xdr:to>
      <xdr:col>9</xdr:col>
      <xdr:colOff>9525</xdr:colOff>
      <xdr:row>54</xdr:row>
      <xdr:rowOff>0</xdr:rowOff>
    </xdr:to>
    <xdr:grpSp>
      <xdr:nvGrpSpPr>
        <xdr:cNvPr id="22" name="55 Grupo"/>
        <xdr:cNvGrpSpPr/>
      </xdr:nvGrpSpPr>
      <xdr:grpSpPr>
        <a:xfrm>
          <a:off x="9525" y="19030951"/>
          <a:ext cx="13925550" cy="85724"/>
          <a:chOff x="444" y="0"/>
          <a:chExt cx="6874549" cy="552090"/>
        </a:xfrm>
      </xdr:grpSpPr>
      <xdr:pic>
        <xdr:nvPicPr>
          <xdr:cNvPr id="23" name="2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24" name="23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54</xdr:row>
      <xdr:rowOff>228600</xdr:rowOff>
    </xdr:from>
    <xdr:ext cx="12699" cy="1495425"/>
    <xdr:pic>
      <xdr:nvPicPr>
        <xdr:cNvPr id="25" name="24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47999" y="11049000"/>
          <a:ext cx="12699" cy="1495425"/>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9525</xdr:colOff>
      <xdr:row>78</xdr:row>
      <xdr:rowOff>123826</xdr:rowOff>
    </xdr:from>
    <xdr:to>
      <xdr:col>9</xdr:col>
      <xdr:colOff>9525</xdr:colOff>
      <xdr:row>79</xdr:row>
      <xdr:rowOff>0</xdr:rowOff>
    </xdr:to>
    <xdr:grpSp>
      <xdr:nvGrpSpPr>
        <xdr:cNvPr id="29" name="55 Grupo"/>
        <xdr:cNvGrpSpPr/>
      </xdr:nvGrpSpPr>
      <xdr:grpSpPr>
        <a:xfrm>
          <a:off x="9525" y="28079701"/>
          <a:ext cx="13925550" cy="85724"/>
          <a:chOff x="444" y="0"/>
          <a:chExt cx="6874549" cy="552090"/>
        </a:xfrm>
      </xdr:grpSpPr>
      <xdr:pic>
        <xdr:nvPicPr>
          <xdr:cNvPr id="30" name="2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31" name="30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79</xdr:row>
      <xdr:rowOff>228600</xdr:rowOff>
    </xdr:from>
    <xdr:ext cx="12699" cy="1495425"/>
    <xdr:pic>
      <xdr:nvPicPr>
        <xdr:cNvPr id="32" name="31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47999" y="20726400"/>
          <a:ext cx="12699" cy="1495425"/>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0</xdr:col>
      <xdr:colOff>28575</xdr:colOff>
      <xdr:row>54</xdr:row>
      <xdr:rowOff>276225</xdr:rowOff>
    </xdr:from>
    <xdr:to>
      <xdr:col>0</xdr:col>
      <xdr:colOff>1924050</xdr:colOff>
      <xdr:row>54</xdr:row>
      <xdr:rowOff>895350</xdr:rowOff>
    </xdr:to>
    <xdr:pic>
      <xdr:nvPicPr>
        <xdr:cNvPr id="36" name="35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28575" y="20774025"/>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38101</xdr:colOff>
      <xdr:row>54</xdr:row>
      <xdr:rowOff>333376</xdr:rowOff>
    </xdr:from>
    <xdr:to>
      <xdr:col>1</xdr:col>
      <xdr:colOff>1000126</xdr:colOff>
      <xdr:row>54</xdr:row>
      <xdr:rowOff>819152</xdr:rowOff>
    </xdr:to>
    <xdr:pic>
      <xdr:nvPicPr>
        <xdr:cNvPr id="37" name="36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05026" y="20831176"/>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1257300</xdr:colOff>
      <xdr:row>54</xdr:row>
      <xdr:rowOff>323851</xdr:rowOff>
    </xdr:from>
    <xdr:to>
      <xdr:col>2</xdr:col>
      <xdr:colOff>1171576</xdr:colOff>
      <xdr:row>54</xdr:row>
      <xdr:rowOff>904876</xdr:rowOff>
    </xdr:to>
    <xdr:pic>
      <xdr:nvPicPr>
        <xdr:cNvPr id="38" name="37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24225" y="20821651"/>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66675</xdr:colOff>
      <xdr:row>79</xdr:row>
      <xdr:rowOff>390525</xdr:rowOff>
    </xdr:from>
    <xdr:to>
      <xdr:col>0</xdr:col>
      <xdr:colOff>1962150</xdr:colOff>
      <xdr:row>79</xdr:row>
      <xdr:rowOff>1009650</xdr:rowOff>
    </xdr:to>
    <xdr:pic>
      <xdr:nvPicPr>
        <xdr:cNvPr id="39" name="38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66675" y="30527625"/>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76201</xdr:colOff>
      <xdr:row>79</xdr:row>
      <xdr:rowOff>447676</xdr:rowOff>
    </xdr:from>
    <xdr:to>
      <xdr:col>1</xdr:col>
      <xdr:colOff>1038226</xdr:colOff>
      <xdr:row>79</xdr:row>
      <xdr:rowOff>933452</xdr:rowOff>
    </xdr:to>
    <xdr:pic>
      <xdr:nvPicPr>
        <xdr:cNvPr id="40" name="39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43126" y="30584776"/>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1295400</xdr:colOff>
      <xdr:row>79</xdr:row>
      <xdr:rowOff>438151</xdr:rowOff>
    </xdr:from>
    <xdr:to>
      <xdr:col>2</xdr:col>
      <xdr:colOff>1209676</xdr:colOff>
      <xdr:row>79</xdr:row>
      <xdr:rowOff>1019176</xdr:rowOff>
    </xdr:to>
    <xdr:pic>
      <xdr:nvPicPr>
        <xdr:cNvPr id="41" name="4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62325" y="30575251"/>
          <a:ext cx="1352551" cy="5810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3" name="25 Grupo"/>
        <xdr:cNvGrpSpPr/>
      </xdr:nvGrpSpPr>
      <xdr:grpSpPr>
        <a:xfrm>
          <a:off x="10583" y="0"/>
          <a:ext cx="13411200" cy="857250"/>
          <a:chOff x="0" y="0"/>
          <a:chExt cx="6829932" cy="552450"/>
        </a:xfrm>
      </xdr:grpSpPr>
      <xdr:pic>
        <xdr:nvPicPr>
          <xdr:cNvPr id="5" name="4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6" name="5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85725</xdr:colOff>
      <xdr:row>0</xdr:row>
      <xdr:rowOff>142875</xdr:rowOff>
    </xdr:from>
    <xdr:to>
      <xdr:col>0</xdr:col>
      <xdr:colOff>1133475</xdr:colOff>
      <xdr:row>0</xdr:row>
      <xdr:rowOff>504825</xdr:rowOff>
    </xdr:to>
    <xdr:pic>
      <xdr:nvPicPr>
        <xdr:cNvPr id="7" name="6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33</xdr:row>
      <xdr:rowOff>123826</xdr:rowOff>
    </xdr:from>
    <xdr:to>
      <xdr:col>9</xdr:col>
      <xdr:colOff>9525</xdr:colOff>
      <xdr:row>34</xdr:row>
      <xdr:rowOff>0</xdr:rowOff>
    </xdr:to>
    <xdr:grpSp>
      <xdr:nvGrpSpPr>
        <xdr:cNvPr id="8" name="55 Grupo"/>
        <xdr:cNvGrpSpPr/>
      </xdr:nvGrpSpPr>
      <xdr:grpSpPr>
        <a:xfrm>
          <a:off x="9525" y="9877426"/>
          <a:ext cx="13411200" cy="85724"/>
          <a:chOff x="444" y="0"/>
          <a:chExt cx="6874549" cy="552090"/>
        </a:xfrm>
      </xdr:grpSpPr>
      <xdr:pic>
        <xdr:nvPicPr>
          <xdr:cNvPr id="9" name="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10" name="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3428999</xdr:colOff>
      <xdr:row>34</xdr:row>
      <xdr:rowOff>228600</xdr:rowOff>
    </xdr:from>
    <xdr:to>
      <xdr:col>1</xdr:col>
      <xdr:colOff>12698</xdr:colOff>
      <xdr:row>36</xdr:row>
      <xdr:rowOff>95250</xdr:rowOff>
    </xdr:to>
    <xdr:pic>
      <xdr:nvPicPr>
        <xdr:cNvPr id="11" name="1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0963275"/>
          <a:ext cx="12699" cy="14001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95250</xdr:colOff>
      <xdr:row>34</xdr:row>
      <xdr:rowOff>285750</xdr:rowOff>
    </xdr:from>
    <xdr:to>
      <xdr:col>0</xdr:col>
      <xdr:colOff>1990725</xdr:colOff>
      <xdr:row>34</xdr:row>
      <xdr:rowOff>904875</xdr:rowOff>
    </xdr:to>
    <xdr:pic>
      <xdr:nvPicPr>
        <xdr:cNvPr id="15" name="14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95250" y="10439400"/>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2152651</xdr:colOff>
      <xdr:row>34</xdr:row>
      <xdr:rowOff>333376</xdr:rowOff>
    </xdr:from>
    <xdr:to>
      <xdr:col>1</xdr:col>
      <xdr:colOff>257176</xdr:colOff>
      <xdr:row>34</xdr:row>
      <xdr:rowOff>819152</xdr:rowOff>
    </xdr:to>
    <xdr:pic>
      <xdr:nvPicPr>
        <xdr:cNvPr id="16" name="15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52651" y="10487026"/>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533400</xdr:colOff>
      <xdr:row>34</xdr:row>
      <xdr:rowOff>314326</xdr:rowOff>
    </xdr:from>
    <xdr:to>
      <xdr:col>1</xdr:col>
      <xdr:colOff>1885951</xdr:colOff>
      <xdr:row>34</xdr:row>
      <xdr:rowOff>895351</xdr:rowOff>
    </xdr:to>
    <xdr:pic>
      <xdr:nvPicPr>
        <xdr:cNvPr id="17" name="16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90900" y="10467976"/>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95</xdr:row>
      <xdr:rowOff>123826</xdr:rowOff>
    </xdr:from>
    <xdr:to>
      <xdr:col>9</xdr:col>
      <xdr:colOff>9525</xdr:colOff>
      <xdr:row>96</xdr:row>
      <xdr:rowOff>0</xdr:rowOff>
    </xdr:to>
    <xdr:grpSp>
      <xdr:nvGrpSpPr>
        <xdr:cNvPr id="18" name="55 Grupo"/>
        <xdr:cNvGrpSpPr/>
      </xdr:nvGrpSpPr>
      <xdr:grpSpPr>
        <a:xfrm>
          <a:off x="9525" y="27784426"/>
          <a:ext cx="13411200" cy="85724"/>
          <a:chOff x="444" y="0"/>
          <a:chExt cx="6874549" cy="552090"/>
        </a:xfrm>
      </xdr:grpSpPr>
      <xdr:pic>
        <xdr:nvPicPr>
          <xdr:cNvPr id="19" name="1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20" name="1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96</xdr:row>
      <xdr:rowOff>228600</xdr:rowOff>
    </xdr:from>
    <xdr:ext cx="12699" cy="1400175"/>
    <xdr:pic>
      <xdr:nvPicPr>
        <xdr:cNvPr id="21" name="2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2857499" y="10191750"/>
          <a:ext cx="12699" cy="140017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95250</xdr:colOff>
      <xdr:row>96</xdr:row>
      <xdr:rowOff>285750</xdr:rowOff>
    </xdr:from>
    <xdr:ext cx="1895475" cy="619125"/>
    <xdr:pic>
      <xdr:nvPicPr>
        <xdr:cNvPr id="22" name="21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95250" y="10248900"/>
          <a:ext cx="1895475" cy="6191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2152651</xdr:colOff>
      <xdr:row>96</xdr:row>
      <xdr:rowOff>333376</xdr:rowOff>
    </xdr:from>
    <xdr:ext cx="962025" cy="485776"/>
    <xdr:pic>
      <xdr:nvPicPr>
        <xdr:cNvPr id="23" name="22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52651" y="10296526"/>
          <a:ext cx="962025" cy="48577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533400</xdr:colOff>
      <xdr:row>96</xdr:row>
      <xdr:rowOff>314326</xdr:rowOff>
    </xdr:from>
    <xdr:ext cx="1352551" cy="581025"/>
    <xdr:pic>
      <xdr:nvPicPr>
        <xdr:cNvPr id="24" name="23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90900" y="10277476"/>
          <a:ext cx="1352551" cy="581025"/>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9525</xdr:colOff>
      <xdr:row>59</xdr:row>
      <xdr:rowOff>123826</xdr:rowOff>
    </xdr:from>
    <xdr:to>
      <xdr:col>9</xdr:col>
      <xdr:colOff>9525</xdr:colOff>
      <xdr:row>60</xdr:row>
      <xdr:rowOff>0</xdr:rowOff>
    </xdr:to>
    <xdr:grpSp>
      <xdr:nvGrpSpPr>
        <xdr:cNvPr id="25" name="55 Grupo"/>
        <xdr:cNvGrpSpPr/>
      </xdr:nvGrpSpPr>
      <xdr:grpSpPr>
        <a:xfrm>
          <a:off x="9525" y="18840451"/>
          <a:ext cx="13411200" cy="85724"/>
          <a:chOff x="444" y="0"/>
          <a:chExt cx="6874549" cy="552090"/>
        </a:xfrm>
      </xdr:grpSpPr>
      <xdr:pic>
        <xdr:nvPicPr>
          <xdr:cNvPr id="26" name="25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27" name="26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60</xdr:row>
      <xdr:rowOff>228600</xdr:rowOff>
    </xdr:from>
    <xdr:ext cx="12699" cy="1400175"/>
    <xdr:pic>
      <xdr:nvPicPr>
        <xdr:cNvPr id="28" name="27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2857499" y="22440900"/>
          <a:ext cx="12699" cy="140017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95250</xdr:colOff>
      <xdr:row>60</xdr:row>
      <xdr:rowOff>285750</xdr:rowOff>
    </xdr:from>
    <xdr:ext cx="1895475" cy="619125"/>
    <xdr:pic>
      <xdr:nvPicPr>
        <xdr:cNvPr id="29" name="28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95250" y="22498050"/>
          <a:ext cx="1895475" cy="6191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2152651</xdr:colOff>
      <xdr:row>60</xdr:row>
      <xdr:rowOff>333376</xdr:rowOff>
    </xdr:from>
    <xdr:ext cx="962025" cy="485776"/>
    <xdr:pic>
      <xdr:nvPicPr>
        <xdr:cNvPr id="30" name="29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52651" y="22545676"/>
          <a:ext cx="962025" cy="48577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533400</xdr:colOff>
      <xdr:row>60</xdr:row>
      <xdr:rowOff>314326</xdr:rowOff>
    </xdr:from>
    <xdr:ext cx="1352551" cy="581025"/>
    <xdr:pic>
      <xdr:nvPicPr>
        <xdr:cNvPr id="31" name="3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90900" y="22526626"/>
          <a:ext cx="1352551" cy="5810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3" name="25 Grupo"/>
        <xdr:cNvGrpSpPr/>
      </xdr:nvGrpSpPr>
      <xdr:grpSpPr>
        <a:xfrm>
          <a:off x="10583" y="0"/>
          <a:ext cx="13696950" cy="857250"/>
          <a:chOff x="0" y="0"/>
          <a:chExt cx="6829932" cy="552450"/>
        </a:xfrm>
      </xdr:grpSpPr>
      <xdr:pic>
        <xdr:nvPicPr>
          <xdr:cNvPr id="5" name="4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6" name="5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85725</xdr:colOff>
      <xdr:row>0</xdr:row>
      <xdr:rowOff>142875</xdr:rowOff>
    </xdr:from>
    <xdr:to>
      <xdr:col>0</xdr:col>
      <xdr:colOff>1133475</xdr:colOff>
      <xdr:row>0</xdr:row>
      <xdr:rowOff>504825</xdr:rowOff>
    </xdr:to>
    <xdr:pic>
      <xdr:nvPicPr>
        <xdr:cNvPr id="7" name="6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35</xdr:row>
      <xdr:rowOff>123826</xdr:rowOff>
    </xdr:from>
    <xdr:to>
      <xdr:col>9</xdr:col>
      <xdr:colOff>9525</xdr:colOff>
      <xdr:row>36</xdr:row>
      <xdr:rowOff>0</xdr:rowOff>
    </xdr:to>
    <xdr:grpSp>
      <xdr:nvGrpSpPr>
        <xdr:cNvPr id="8" name="55 Grupo"/>
        <xdr:cNvGrpSpPr/>
      </xdr:nvGrpSpPr>
      <xdr:grpSpPr>
        <a:xfrm>
          <a:off x="9525" y="10648951"/>
          <a:ext cx="13696950" cy="85724"/>
          <a:chOff x="444" y="0"/>
          <a:chExt cx="6874549" cy="552090"/>
        </a:xfrm>
      </xdr:grpSpPr>
      <xdr:pic>
        <xdr:nvPicPr>
          <xdr:cNvPr id="9" name="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10" name="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3428999</xdr:colOff>
      <xdr:row>36</xdr:row>
      <xdr:rowOff>228600</xdr:rowOff>
    </xdr:from>
    <xdr:to>
      <xdr:col>1</xdr:col>
      <xdr:colOff>12698</xdr:colOff>
      <xdr:row>38</xdr:row>
      <xdr:rowOff>57150</xdr:rowOff>
    </xdr:to>
    <xdr:pic>
      <xdr:nvPicPr>
        <xdr:cNvPr id="11" name="1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0296525"/>
          <a:ext cx="1" cy="13335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95250</xdr:colOff>
      <xdr:row>36</xdr:row>
      <xdr:rowOff>333375</xdr:rowOff>
    </xdr:from>
    <xdr:to>
      <xdr:col>0</xdr:col>
      <xdr:colOff>1990725</xdr:colOff>
      <xdr:row>36</xdr:row>
      <xdr:rowOff>952500</xdr:rowOff>
    </xdr:to>
    <xdr:pic>
      <xdr:nvPicPr>
        <xdr:cNvPr id="15" name="14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95250" y="13258800"/>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2152651</xdr:colOff>
      <xdr:row>36</xdr:row>
      <xdr:rowOff>381001</xdr:rowOff>
    </xdr:from>
    <xdr:to>
      <xdr:col>1</xdr:col>
      <xdr:colOff>28576</xdr:colOff>
      <xdr:row>36</xdr:row>
      <xdr:rowOff>866777</xdr:rowOff>
    </xdr:to>
    <xdr:pic>
      <xdr:nvPicPr>
        <xdr:cNvPr id="16" name="15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52651" y="13306426"/>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304800</xdr:colOff>
      <xdr:row>36</xdr:row>
      <xdr:rowOff>361951</xdr:rowOff>
    </xdr:from>
    <xdr:to>
      <xdr:col>1</xdr:col>
      <xdr:colOff>1657351</xdr:colOff>
      <xdr:row>36</xdr:row>
      <xdr:rowOff>942976</xdr:rowOff>
    </xdr:to>
    <xdr:pic>
      <xdr:nvPicPr>
        <xdr:cNvPr id="17" name="16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90900" y="13287376"/>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76</xdr:row>
      <xdr:rowOff>123826</xdr:rowOff>
    </xdr:from>
    <xdr:to>
      <xdr:col>9</xdr:col>
      <xdr:colOff>9525</xdr:colOff>
      <xdr:row>77</xdr:row>
      <xdr:rowOff>0</xdr:rowOff>
    </xdr:to>
    <xdr:grpSp>
      <xdr:nvGrpSpPr>
        <xdr:cNvPr id="18" name="55 Grupo"/>
        <xdr:cNvGrpSpPr/>
      </xdr:nvGrpSpPr>
      <xdr:grpSpPr>
        <a:xfrm>
          <a:off x="9525" y="19964401"/>
          <a:ext cx="13696950" cy="85724"/>
          <a:chOff x="444" y="0"/>
          <a:chExt cx="6874549" cy="552090"/>
        </a:xfrm>
      </xdr:grpSpPr>
      <xdr:pic>
        <xdr:nvPicPr>
          <xdr:cNvPr id="19" name="1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20" name="19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77</xdr:row>
      <xdr:rowOff>228600</xdr:rowOff>
    </xdr:from>
    <xdr:ext cx="12699" cy="1400175"/>
    <xdr:pic>
      <xdr:nvPicPr>
        <xdr:cNvPr id="21" name="20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0963275"/>
          <a:ext cx="12699" cy="140017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95250</xdr:colOff>
      <xdr:row>77</xdr:row>
      <xdr:rowOff>333375</xdr:rowOff>
    </xdr:from>
    <xdr:ext cx="1895475" cy="619125"/>
    <xdr:pic>
      <xdr:nvPicPr>
        <xdr:cNvPr id="22" name="21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95250" y="11068050"/>
          <a:ext cx="1895475" cy="6191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2152651</xdr:colOff>
      <xdr:row>77</xdr:row>
      <xdr:rowOff>381001</xdr:rowOff>
    </xdr:from>
    <xdr:ext cx="962025" cy="485776"/>
    <xdr:pic>
      <xdr:nvPicPr>
        <xdr:cNvPr id="23" name="22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52651" y="11115676"/>
          <a:ext cx="962025" cy="48577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304800</xdr:colOff>
      <xdr:row>77</xdr:row>
      <xdr:rowOff>361951</xdr:rowOff>
    </xdr:from>
    <xdr:ext cx="1352551" cy="581025"/>
    <xdr:pic>
      <xdr:nvPicPr>
        <xdr:cNvPr id="24" name="23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90900" y="11096626"/>
          <a:ext cx="1352551" cy="5810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32" name="25 Grupo"/>
        <xdr:cNvGrpSpPr/>
      </xdr:nvGrpSpPr>
      <xdr:grpSpPr>
        <a:xfrm>
          <a:off x="10583" y="0"/>
          <a:ext cx="13811250" cy="857250"/>
          <a:chOff x="0" y="0"/>
          <a:chExt cx="6829932" cy="552450"/>
        </a:xfrm>
      </xdr:grpSpPr>
      <xdr:pic>
        <xdr:nvPicPr>
          <xdr:cNvPr id="33" name="3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34" name="33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85725</xdr:colOff>
      <xdr:row>0</xdr:row>
      <xdr:rowOff>142875</xdr:rowOff>
    </xdr:from>
    <xdr:to>
      <xdr:col>0</xdr:col>
      <xdr:colOff>1133475</xdr:colOff>
      <xdr:row>0</xdr:row>
      <xdr:rowOff>504825</xdr:rowOff>
    </xdr:to>
    <xdr:pic>
      <xdr:nvPicPr>
        <xdr:cNvPr id="35" name="34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22</xdr:row>
      <xdr:rowOff>123826</xdr:rowOff>
    </xdr:from>
    <xdr:to>
      <xdr:col>8</xdr:col>
      <xdr:colOff>1057274</xdr:colOff>
      <xdr:row>23</xdr:row>
      <xdr:rowOff>9526</xdr:rowOff>
    </xdr:to>
    <xdr:grpSp>
      <xdr:nvGrpSpPr>
        <xdr:cNvPr id="54" name="55 Grupo"/>
        <xdr:cNvGrpSpPr/>
      </xdr:nvGrpSpPr>
      <xdr:grpSpPr>
        <a:xfrm>
          <a:off x="9525" y="9477376"/>
          <a:ext cx="13668374" cy="95250"/>
          <a:chOff x="444" y="0"/>
          <a:chExt cx="6874549" cy="552090"/>
        </a:xfrm>
      </xdr:grpSpPr>
      <xdr:pic>
        <xdr:nvPicPr>
          <xdr:cNvPr id="55" name="54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56" name="55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3428999</xdr:colOff>
      <xdr:row>23</xdr:row>
      <xdr:rowOff>228600</xdr:rowOff>
    </xdr:from>
    <xdr:to>
      <xdr:col>1</xdr:col>
      <xdr:colOff>0</xdr:colOff>
      <xdr:row>24</xdr:row>
      <xdr:rowOff>247650</xdr:rowOff>
    </xdr:to>
    <xdr:pic>
      <xdr:nvPicPr>
        <xdr:cNvPr id="59" name="58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428999" y="10410825"/>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85725</xdr:colOff>
      <xdr:row>23</xdr:row>
      <xdr:rowOff>333375</xdr:rowOff>
    </xdr:from>
    <xdr:to>
      <xdr:col>0</xdr:col>
      <xdr:colOff>1981200</xdr:colOff>
      <xdr:row>23</xdr:row>
      <xdr:rowOff>952500</xdr:rowOff>
    </xdr:to>
    <xdr:pic>
      <xdr:nvPicPr>
        <xdr:cNvPr id="60" name="59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85725" y="10725150"/>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2143126</xdr:colOff>
      <xdr:row>23</xdr:row>
      <xdr:rowOff>381001</xdr:rowOff>
    </xdr:from>
    <xdr:to>
      <xdr:col>1</xdr:col>
      <xdr:colOff>19051</xdr:colOff>
      <xdr:row>23</xdr:row>
      <xdr:rowOff>866777</xdr:rowOff>
    </xdr:to>
    <xdr:pic>
      <xdr:nvPicPr>
        <xdr:cNvPr id="61" name="60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43126" y="10772776"/>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23</xdr:row>
      <xdr:rowOff>361951</xdr:rowOff>
    </xdr:from>
    <xdr:to>
      <xdr:col>1</xdr:col>
      <xdr:colOff>1647826</xdr:colOff>
      <xdr:row>23</xdr:row>
      <xdr:rowOff>942976</xdr:rowOff>
    </xdr:to>
    <xdr:pic>
      <xdr:nvPicPr>
        <xdr:cNvPr id="62" name="61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81375" y="10753726"/>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9525</xdr:colOff>
      <xdr:row>50</xdr:row>
      <xdr:rowOff>123826</xdr:rowOff>
    </xdr:from>
    <xdr:to>
      <xdr:col>8</xdr:col>
      <xdr:colOff>1057274</xdr:colOff>
      <xdr:row>51</xdr:row>
      <xdr:rowOff>9526</xdr:rowOff>
    </xdr:to>
    <xdr:grpSp>
      <xdr:nvGrpSpPr>
        <xdr:cNvPr id="63" name="55 Grupo"/>
        <xdr:cNvGrpSpPr/>
      </xdr:nvGrpSpPr>
      <xdr:grpSpPr>
        <a:xfrm>
          <a:off x="9525" y="18354676"/>
          <a:ext cx="13668374" cy="95250"/>
          <a:chOff x="444" y="0"/>
          <a:chExt cx="6874549" cy="552090"/>
        </a:xfrm>
      </xdr:grpSpPr>
      <xdr:pic>
        <xdr:nvPicPr>
          <xdr:cNvPr id="64" name="63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65" name="64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51</xdr:row>
      <xdr:rowOff>228600</xdr:rowOff>
    </xdr:from>
    <xdr:ext cx="1" cy="1333500"/>
    <xdr:pic>
      <xdr:nvPicPr>
        <xdr:cNvPr id="66" name="65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0296525"/>
          <a:ext cx="1" cy="1333500"/>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85725</xdr:colOff>
      <xdr:row>51</xdr:row>
      <xdr:rowOff>333375</xdr:rowOff>
    </xdr:from>
    <xdr:ext cx="1895475" cy="619125"/>
    <xdr:pic>
      <xdr:nvPicPr>
        <xdr:cNvPr id="67" name="66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85725" y="10401300"/>
          <a:ext cx="1895475" cy="6191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2143126</xdr:colOff>
      <xdr:row>51</xdr:row>
      <xdr:rowOff>381001</xdr:rowOff>
    </xdr:from>
    <xdr:ext cx="962025" cy="485776"/>
    <xdr:pic>
      <xdr:nvPicPr>
        <xdr:cNvPr id="68" name="67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43126" y="10448926"/>
          <a:ext cx="962025" cy="48577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295275</xdr:colOff>
      <xdr:row>51</xdr:row>
      <xdr:rowOff>361951</xdr:rowOff>
    </xdr:from>
    <xdr:ext cx="1352551" cy="581025"/>
    <xdr:pic>
      <xdr:nvPicPr>
        <xdr:cNvPr id="69" name="68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81375" y="10429876"/>
          <a:ext cx="1352551" cy="5810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3428999</xdr:colOff>
      <xdr:row>72</xdr:row>
      <xdr:rowOff>0</xdr:rowOff>
    </xdr:from>
    <xdr:ext cx="1" cy="1333500"/>
    <xdr:pic>
      <xdr:nvPicPr>
        <xdr:cNvPr id="73" name="72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9726275"/>
          <a:ext cx="1" cy="133350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9525</xdr:colOff>
      <xdr:row>69</xdr:row>
      <xdr:rowOff>123826</xdr:rowOff>
    </xdr:from>
    <xdr:to>
      <xdr:col>8</xdr:col>
      <xdr:colOff>1057274</xdr:colOff>
      <xdr:row>70</xdr:row>
      <xdr:rowOff>9526</xdr:rowOff>
    </xdr:to>
    <xdr:grpSp>
      <xdr:nvGrpSpPr>
        <xdr:cNvPr id="77" name="55 Grupo"/>
        <xdr:cNvGrpSpPr/>
      </xdr:nvGrpSpPr>
      <xdr:grpSpPr>
        <a:xfrm>
          <a:off x="9525" y="27346276"/>
          <a:ext cx="13668374" cy="95250"/>
          <a:chOff x="444" y="0"/>
          <a:chExt cx="6874549" cy="552090"/>
        </a:xfrm>
      </xdr:grpSpPr>
      <xdr:pic>
        <xdr:nvPicPr>
          <xdr:cNvPr id="78" name="77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79" name="7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oneCellAnchor>
    <xdr:from>
      <xdr:col>0</xdr:col>
      <xdr:colOff>3428999</xdr:colOff>
      <xdr:row>70</xdr:row>
      <xdr:rowOff>228600</xdr:rowOff>
    </xdr:from>
    <xdr:ext cx="1" cy="1333500"/>
    <xdr:pic>
      <xdr:nvPicPr>
        <xdr:cNvPr id="80" name="79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086099" y="19726275"/>
          <a:ext cx="1" cy="1333500"/>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85725</xdr:colOff>
      <xdr:row>70</xdr:row>
      <xdr:rowOff>333375</xdr:rowOff>
    </xdr:from>
    <xdr:ext cx="1895475" cy="619125"/>
    <xdr:pic>
      <xdr:nvPicPr>
        <xdr:cNvPr id="81" name="80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516" t="30878" r="5161" b="29686"/>
        <a:stretch/>
      </xdr:blipFill>
      <xdr:spPr bwMode="auto">
        <a:xfrm>
          <a:off x="85725" y="19831050"/>
          <a:ext cx="1895475" cy="619125"/>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2143126</xdr:colOff>
      <xdr:row>70</xdr:row>
      <xdr:rowOff>381001</xdr:rowOff>
    </xdr:from>
    <xdr:ext cx="962025" cy="485776"/>
    <xdr:pic>
      <xdr:nvPicPr>
        <xdr:cNvPr id="82" name="81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27248"/>
        <a:stretch/>
      </xdr:blipFill>
      <xdr:spPr bwMode="auto">
        <a:xfrm>
          <a:off x="2143126" y="19878676"/>
          <a:ext cx="962025" cy="48577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295275</xdr:colOff>
      <xdr:row>70</xdr:row>
      <xdr:rowOff>361951</xdr:rowOff>
    </xdr:from>
    <xdr:ext cx="1352551" cy="581025"/>
    <xdr:pic>
      <xdr:nvPicPr>
        <xdr:cNvPr id="83" name="82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30646"/>
        <a:stretch/>
      </xdr:blipFill>
      <xdr:spPr bwMode="auto">
        <a:xfrm>
          <a:off x="3381375" y="19859626"/>
          <a:ext cx="1352551" cy="5810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10583</xdr:colOff>
      <xdr:row>0</xdr:row>
      <xdr:rowOff>0</xdr:rowOff>
    </xdr:from>
    <xdr:to>
      <xdr:col>9</xdr:col>
      <xdr:colOff>10583</xdr:colOff>
      <xdr:row>0</xdr:row>
      <xdr:rowOff>857250</xdr:rowOff>
    </xdr:to>
    <xdr:grpSp>
      <xdr:nvGrpSpPr>
        <xdr:cNvPr id="7" name="25 Grupo"/>
        <xdr:cNvGrpSpPr/>
      </xdr:nvGrpSpPr>
      <xdr:grpSpPr>
        <a:xfrm>
          <a:off x="10583" y="0"/>
          <a:ext cx="13830300" cy="857250"/>
          <a:chOff x="0" y="0"/>
          <a:chExt cx="6829932" cy="552450"/>
        </a:xfrm>
      </xdr:grpSpPr>
      <xdr:pic>
        <xdr:nvPicPr>
          <xdr:cNvPr id="8" name="7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0" y="0"/>
            <a:ext cx="3876675" cy="552450"/>
          </a:xfrm>
          <a:prstGeom prst="rect">
            <a:avLst/>
          </a:prstGeom>
          <a:noFill/>
          <a:ln>
            <a:noFill/>
          </a:ln>
          <a:extLst>
            <a:ext uri="{53640926-AAD7-44D8-BBD7-CCE9431645EC}">
              <a14:shadowObscured xmlns:a14="http://schemas.microsoft.com/office/drawing/2010/main"/>
            </a:ext>
          </a:extLst>
        </xdr:spPr>
      </xdr:pic>
      <xdr:pic>
        <xdr:nvPicPr>
          <xdr:cNvPr id="9" name="8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68988" y="0"/>
            <a:ext cx="3860944" cy="55245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0</xdr:col>
      <xdr:colOff>9525</xdr:colOff>
      <xdr:row>20</xdr:row>
      <xdr:rowOff>123826</xdr:rowOff>
    </xdr:from>
    <xdr:to>
      <xdr:col>8</xdr:col>
      <xdr:colOff>1200149</xdr:colOff>
      <xdr:row>21</xdr:row>
      <xdr:rowOff>9526</xdr:rowOff>
    </xdr:to>
    <xdr:grpSp>
      <xdr:nvGrpSpPr>
        <xdr:cNvPr id="11" name="55 Grupo"/>
        <xdr:cNvGrpSpPr/>
      </xdr:nvGrpSpPr>
      <xdr:grpSpPr>
        <a:xfrm>
          <a:off x="9525" y="10096501"/>
          <a:ext cx="13820774" cy="95250"/>
          <a:chOff x="444" y="0"/>
          <a:chExt cx="6874549" cy="552090"/>
        </a:xfrm>
      </xdr:grpSpPr>
      <xdr:pic>
        <xdr:nvPicPr>
          <xdr:cNvPr id="12" name="11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444" y="0"/>
            <a:ext cx="3890514" cy="552090"/>
          </a:xfrm>
          <a:prstGeom prst="rect">
            <a:avLst/>
          </a:prstGeom>
          <a:noFill/>
          <a:ln>
            <a:noFill/>
          </a:ln>
          <a:extLst>
            <a:ext uri="{53640926-AAD7-44D8-BBD7-CCE9431645EC}">
              <a14:shadowObscured xmlns:a14="http://schemas.microsoft.com/office/drawing/2010/main"/>
            </a:ext>
          </a:extLst>
        </xdr:spPr>
      </xdr:pic>
      <xdr:pic>
        <xdr:nvPicPr>
          <xdr:cNvPr id="13" name="1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 r="1586"/>
          <a:stretch/>
        </xdr:blipFill>
        <xdr:spPr bwMode="auto">
          <a:xfrm>
            <a:off x="2975854" y="0"/>
            <a:ext cx="3899139" cy="552090"/>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0</xdr:col>
      <xdr:colOff>133349</xdr:colOff>
      <xdr:row>21</xdr:row>
      <xdr:rowOff>314324</xdr:rowOff>
    </xdr:from>
    <xdr:to>
      <xdr:col>0</xdr:col>
      <xdr:colOff>2028824</xdr:colOff>
      <xdr:row>21</xdr:row>
      <xdr:rowOff>933449</xdr:rowOff>
    </xdr:to>
    <xdr:pic>
      <xdr:nvPicPr>
        <xdr:cNvPr id="14" name="13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16" t="30878" r="5161" b="29686"/>
        <a:stretch/>
      </xdr:blipFill>
      <xdr:spPr bwMode="auto">
        <a:xfrm>
          <a:off x="133349" y="10496549"/>
          <a:ext cx="1895475" cy="619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2190750</xdr:colOff>
      <xdr:row>21</xdr:row>
      <xdr:rowOff>361950</xdr:rowOff>
    </xdr:from>
    <xdr:to>
      <xdr:col>0</xdr:col>
      <xdr:colOff>3152775</xdr:colOff>
      <xdr:row>21</xdr:row>
      <xdr:rowOff>847726</xdr:rowOff>
    </xdr:to>
    <xdr:pic>
      <xdr:nvPicPr>
        <xdr:cNvPr id="15" name="14 Imagen"/>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b="-27248"/>
        <a:stretch/>
      </xdr:blipFill>
      <xdr:spPr bwMode="auto">
        <a:xfrm>
          <a:off x="2190750" y="10544175"/>
          <a:ext cx="962025"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3428999</xdr:colOff>
      <xdr:row>21</xdr:row>
      <xdr:rowOff>342900</xdr:rowOff>
    </xdr:from>
    <xdr:to>
      <xdr:col>0</xdr:col>
      <xdr:colOff>4781550</xdr:colOff>
      <xdr:row>21</xdr:row>
      <xdr:rowOff>923925</xdr:rowOff>
    </xdr:to>
    <xdr:pic>
      <xdr:nvPicPr>
        <xdr:cNvPr id="16" name="15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 b="-30646"/>
        <a:stretch/>
      </xdr:blipFill>
      <xdr:spPr bwMode="auto">
        <a:xfrm>
          <a:off x="3428999" y="10525125"/>
          <a:ext cx="1352551" cy="5810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85725</xdr:colOff>
      <xdr:row>0</xdr:row>
      <xdr:rowOff>142875</xdr:rowOff>
    </xdr:from>
    <xdr:to>
      <xdr:col>0</xdr:col>
      <xdr:colOff>1133475</xdr:colOff>
      <xdr:row>0</xdr:row>
      <xdr:rowOff>504825</xdr:rowOff>
    </xdr:to>
    <xdr:pic>
      <xdr:nvPicPr>
        <xdr:cNvPr id="17" name="16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600" t="12122" b="16667"/>
        <a:stretch/>
      </xdr:blipFill>
      <xdr:spPr bwMode="auto">
        <a:xfrm>
          <a:off x="85725" y="142875"/>
          <a:ext cx="1047750" cy="3619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4"/>
  <sheetViews>
    <sheetView tabSelected="1" zoomScaleNormal="100" workbookViewId="0">
      <selection activeCell="A3" sqref="A3:I3"/>
    </sheetView>
  </sheetViews>
  <sheetFormatPr baseColWidth="10" defaultColWidth="11.42578125" defaultRowHeight="15" x14ac:dyDescent="0.25"/>
  <cols>
    <col min="1" max="1" width="82.85546875" style="1" customWidth="1"/>
    <col min="2" max="2" width="12.5703125" style="1" customWidth="1"/>
    <col min="3" max="3" width="13.85546875" style="1" customWidth="1"/>
    <col min="4" max="5" width="17.42578125" style="1" customWidth="1"/>
    <col min="6" max="6" width="19.140625" style="1" customWidth="1"/>
    <col min="7" max="7" width="18.140625" style="1" customWidth="1"/>
    <col min="8" max="9" width="19.140625" style="1" customWidth="1"/>
    <col min="10" max="16384" width="11.42578125" style="1"/>
  </cols>
  <sheetData>
    <row r="1" spans="1:9" ht="114.75" customHeight="1" x14ac:dyDescent="0.25">
      <c r="A1" s="215" t="s">
        <v>170</v>
      </c>
      <c r="B1" s="216"/>
      <c r="C1" s="216"/>
      <c r="D1" s="216"/>
      <c r="E1" s="216"/>
      <c r="F1" s="216"/>
      <c r="G1" s="216"/>
      <c r="H1" s="216"/>
      <c r="I1" s="217"/>
    </row>
    <row r="2" spans="1:9" ht="15" customHeight="1" x14ac:dyDescent="0.3">
      <c r="A2" s="11"/>
      <c r="B2" s="11"/>
      <c r="C2" s="11"/>
      <c r="D2" s="11"/>
      <c r="E2" s="11"/>
      <c r="F2" s="218"/>
      <c r="G2" s="218"/>
      <c r="H2" s="218"/>
      <c r="I2" s="218"/>
    </row>
    <row r="3" spans="1:9" ht="21.75" customHeight="1" x14ac:dyDescent="0.25">
      <c r="A3" s="219" t="s">
        <v>269</v>
      </c>
      <c r="B3" s="219"/>
      <c r="C3" s="219"/>
      <c r="D3" s="219"/>
      <c r="E3" s="219"/>
      <c r="F3" s="219"/>
      <c r="G3" s="219"/>
      <c r="H3" s="219"/>
      <c r="I3" s="219"/>
    </row>
    <row r="4" spans="1:9" ht="13.5" customHeight="1" x14ac:dyDescent="0.25">
      <c r="A4" s="220"/>
      <c r="B4" s="220"/>
      <c r="C4" s="220"/>
      <c r="D4" s="220"/>
      <c r="E4" s="220"/>
      <c r="F4" s="220"/>
      <c r="G4" s="220"/>
      <c r="H4" s="220"/>
      <c r="I4" s="10"/>
    </row>
    <row r="5" spans="1:9" ht="24" customHeight="1" x14ac:dyDescent="0.25">
      <c r="A5" s="221" t="s">
        <v>215</v>
      </c>
      <c r="B5" s="222"/>
      <c r="C5" s="222"/>
      <c r="D5" s="222"/>
      <c r="E5" s="222"/>
      <c r="F5" s="222"/>
      <c r="G5" s="222"/>
      <c r="H5" s="222"/>
      <c r="I5" s="223"/>
    </row>
    <row r="6" spans="1:9" ht="15" customHeight="1" x14ac:dyDescent="0.25"/>
    <row r="7" spans="1:9" ht="24" customHeight="1" x14ac:dyDescent="0.25">
      <c r="A7" s="221" t="s">
        <v>176</v>
      </c>
      <c r="B7" s="222"/>
      <c r="C7" s="222"/>
      <c r="D7" s="222"/>
      <c r="E7" s="222"/>
      <c r="F7" s="222"/>
      <c r="G7" s="222"/>
      <c r="H7" s="222"/>
      <c r="I7" s="223"/>
    </row>
    <row r="8" spans="1:9" ht="11.25" customHeight="1" x14ac:dyDescent="0.25">
      <c r="A8" s="224"/>
      <c r="B8" s="224"/>
      <c r="C8" s="224"/>
      <c r="D8" s="224"/>
      <c r="E8" s="224"/>
      <c r="F8" s="224"/>
      <c r="G8" s="224"/>
      <c r="H8" s="224"/>
      <c r="I8" s="32"/>
    </row>
    <row r="9" spans="1:9" ht="73.5" customHeight="1" x14ac:dyDescent="0.25">
      <c r="A9" s="213" t="s">
        <v>130</v>
      </c>
      <c r="B9" s="213" t="s">
        <v>131</v>
      </c>
      <c r="C9" s="213" t="s">
        <v>132</v>
      </c>
      <c r="D9" s="213" t="s">
        <v>133</v>
      </c>
      <c r="E9" s="213"/>
      <c r="F9" s="214" t="s">
        <v>134</v>
      </c>
      <c r="G9" s="214"/>
      <c r="H9" s="214" t="s">
        <v>257</v>
      </c>
      <c r="I9" s="214"/>
    </row>
    <row r="10" spans="1:9" ht="30" x14ac:dyDescent="0.25">
      <c r="A10" s="213"/>
      <c r="B10" s="213"/>
      <c r="C10" s="213"/>
      <c r="D10" s="63" t="s">
        <v>0</v>
      </c>
      <c r="E10" s="63" t="s">
        <v>1</v>
      </c>
      <c r="F10" s="63" t="s">
        <v>0</v>
      </c>
      <c r="G10" s="63" t="s">
        <v>1</v>
      </c>
      <c r="H10" s="63" t="s">
        <v>0</v>
      </c>
      <c r="I10" s="63" t="s">
        <v>1</v>
      </c>
    </row>
    <row r="11" spans="1:9" ht="15.75" x14ac:dyDescent="0.25">
      <c r="A11" s="226" t="s">
        <v>151</v>
      </c>
      <c r="B11" s="227"/>
      <c r="C11" s="227"/>
      <c r="D11" s="227"/>
      <c r="E11" s="227"/>
      <c r="F11" s="227"/>
      <c r="G11" s="227"/>
      <c r="H11" s="227"/>
      <c r="I11" s="228"/>
    </row>
    <row r="12" spans="1:9" ht="18" customHeight="1" x14ac:dyDescent="0.25">
      <c r="A12" s="74" t="s">
        <v>108</v>
      </c>
      <c r="B12" s="76" t="s">
        <v>109</v>
      </c>
      <c r="C12" s="76">
        <v>400107</v>
      </c>
      <c r="D12" s="52">
        <v>71334.41</v>
      </c>
      <c r="E12" s="53">
        <f>D12</f>
        <v>71334.41</v>
      </c>
      <c r="F12" s="199">
        <f>(D12*75)/100</f>
        <v>53500.807500000003</v>
      </c>
      <c r="G12" s="53">
        <f>F12</f>
        <v>53500.807500000003</v>
      </c>
      <c r="H12" s="199">
        <f>(50*D12)/100</f>
        <v>35667.205000000002</v>
      </c>
      <c r="I12" s="77">
        <f>H12</f>
        <v>35667.205000000002</v>
      </c>
    </row>
    <row r="13" spans="1:9" ht="18" customHeight="1" x14ac:dyDescent="0.25">
      <c r="A13" s="78" t="s">
        <v>110</v>
      </c>
      <c r="B13" s="79" t="s">
        <v>111</v>
      </c>
      <c r="C13" s="79">
        <v>400107</v>
      </c>
      <c r="D13" s="57">
        <v>127549.79</v>
      </c>
      <c r="E13" s="58">
        <f t="shared" ref="E13:E14" si="0">D13</f>
        <v>127549.79</v>
      </c>
      <c r="F13" s="57">
        <f t="shared" ref="F13:F14" si="1">(D13*75)/100</f>
        <v>95662.342499999999</v>
      </c>
      <c r="G13" s="58">
        <f t="shared" ref="G13:G14" si="2">F13</f>
        <v>95662.342499999999</v>
      </c>
      <c r="H13" s="57">
        <f t="shared" ref="H13:H14" si="3">(50*D13)/100</f>
        <v>63774.894999999997</v>
      </c>
      <c r="I13" s="59">
        <f t="shared" ref="I13:I14" si="4">H13</f>
        <v>63774.894999999997</v>
      </c>
    </row>
    <row r="14" spans="1:9" ht="18" customHeight="1" x14ac:dyDescent="0.25">
      <c r="A14" s="74" t="s">
        <v>125</v>
      </c>
      <c r="B14" s="76" t="s">
        <v>112</v>
      </c>
      <c r="C14" s="76" t="s">
        <v>113</v>
      </c>
      <c r="D14" s="52">
        <v>16962.82</v>
      </c>
      <c r="E14" s="53">
        <f t="shared" si="0"/>
        <v>16962.82</v>
      </c>
      <c r="F14" s="199">
        <f t="shared" si="1"/>
        <v>12722.115</v>
      </c>
      <c r="G14" s="53">
        <f t="shared" si="2"/>
        <v>12722.115</v>
      </c>
      <c r="H14" s="199">
        <f t="shared" si="3"/>
        <v>8481.41</v>
      </c>
      <c r="I14" s="77">
        <f t="shared" si="4"/>
        <v>8481.41</v>
      </c>
    </row>
    <row r="15" spans="1:9" ht="39" customHeight="1" x14ac:dyDescent="0.25">
      <c r="A15" s="226" t="s">
        <v>216</v>
      </c>
      <c r="B15" s="227"/>
      <c r="C15" s="227"/>
      <c r="D15" s="227"/>
      <c r="E15" s="227"/>
      <c r="F15" s="227"/>
      <c r="G15" s="227"/>
      <c r="H15" s="227"/>
      <c r="I15" s="228"/>
    </row>
    <row r="16" spans="1:9" ht="18" customHeight="1" x14ac:dyDescent="0.25">
      <c r="A16" s="74" t="s">
        <v>152</v>
      </c>
      <c r="B16" s="76" t="s">
        <v>114</v>
      </c>
      <c r="C16" s="76">
        <v>400107</v>
      </c>
      <c r="D16" s="52">
        <v>10601.76</v>
      </c>
      <c r="E16" s="53">
        <f>D16</f>
        <v>10601.76</v>
      </c>
      <c r="F16" s="199">
        <f>(75*D16)/100</f>
        <v>7951.32</v>
      </c>
      <c r="G16" s="53">
        <f>F16</f>
        <v>7951.32</v>
      </c>
      <c r="H16" s="199">
        <f>(50*D16)/100</f>
        <v>5300.88</v>
      </c>
      <c r="I16" s="77">
        <f>H16</f>
        <v>5300.88</v>
      </c>
    </row>
    <row r="17" spans="1:9" ht="18" customHeight="1" x14ac:dyDescent="0.25">
      <c r="A17" s="78" t="s">
        <v>115</v>
      </c>
      <c r="B17" s="79" t="s">
        <v>116</v>
      </c>
      <c r="C17" s="79">
        <v>400107</v>
      </c>
      <c r="D17" s="57">
        <v>15549.24</v>
      </c>
      <c r="E17" s="58">
        <f t="shared" ref="E17:E18" si="5">D17</f>
        <v>15549.24</v>
      </c>
      <c r="F17" s="57">
        <f t="shared" ref="F17:F18" si="6">(75*D17)/100</f>
        <v>11661.93</v>
      </c>
      <c r="G17" s="58">
        <f t="shared" ref="G17:G18" si="7">F17</f>
        <v>11661.93</v>
      </c>
      <c r="H17" s="57">
        <f t="shared" ref="H17:H18" si="8">(50*D17)/100</f>
        <v>7774.62</v>
      </c>
      <c r="I17" s="59">
        <f t="shared" ref="I17:I18" si="9">H17</f>
        <v>7774.62</v>
      </c>
    </row>
    <row r="18" spans="1:9" ht="18" customHeight="1" x14ac:dyDescent="0.25">
      <c r="A18" s="74" t="s">
        <v>117</v>
      </c>
      <c r="B18" s="76" t="s">
        <v>118</v>
      </c>
      <c r="C18" s="76">
        <v>400107</v>
      </c>
      <c r="D18" s="52">
        <v>19789.95</v>
      </c>
      <c r="E18" s="53">
        <f t="shared" si="5"/>
        <v>19789.95</v>
      </c>
      <c r="F18" s="199">
        <f t="shared" si="6"/>
        <v>14842.4625</v>
      </c>
      <c r="G18" s="53">
        <f t="shared" si="7"/>
        <v>14842.4625</v>
      </c>
      <c r="H18" s="199">
        <f t="shared" si="8"/>
        <v>9894.9750000000004</v>
      </c>
      <c r="I18" s="77">
        <f t="shared" si="9"/>
        <v>9894.9750000000004</v>
      </c>
    </row>
    <row r="19" spans="1:9" ht="23.25" customHeight="1" x14ac:dyDescent="0.25">
      <c r="A19" s="206"/>
      <c r="B19" s="29"/>
      <c r="C19" s="29"/>
      <c r="D19" s="28"/>
      <c r="E19" s="207"/>
      <c r="F19" s="203"/>
      <c r="G19" s="203"/>
      <c r="H19" s="203"/>
      <c r="I19" s="203"/>
    </row>
    <row r="20" spans="1:9" ht="24" customHeight="1" x14ac:dyDescent="0.25">
      <c r="A20" s="221" t="s">
        <v>142</v>
      </c>
      <c r="B20" s="222"/>
      <c r="C20" s="222"/>
      <c r="D20" s="222"/>
      <c r="E20" s="222"/>
      <c r="F20" s="222"/>
      <c r="G20" s="222"/>
      <c r="H20" s="222"/>
      <c r="I20" s="223"/>
    </row>
    <row r="21" spans="1:9" ht="16.5" customHeight="1" x14ac:dyDescent="0.25">
      <c r="A21" s="224"/>
      <c r="B21" s="224"/>
      <c r="C21" s="224"/>
      <c r="D21" s="224"/>
      <c r="E21" s="224"/>
      <c r="F21" s="224"/>
      <c r="G21" s="224"/>
      <c r="H21" s="224"/>
      <c r="I21" s="32"/>
    </row>
    <row r="22" spans="1:9" ht="75" customHeight="1" x14ac:dyDescent="0.25">
      <c r="A22" s="213" t="s">
        <v>130</v>
      </c>
      <c r="B22" s="213" t="s">
        <v>131</v>
      </c>
      <c r="C22" s="213" t="s">
        <v>132</v>
      </c>
      <c r="D22" s="213" t="s">
        <v>133</v>
      </c>
      <c r="E22" s="213"/>
      <c r="F22" s="214" t="s">
        <v>134</v>
      </c>
      <c r="G22" s="214"/>
      <c r="H22" s="214" t="s">
        <v>257</v>
      </c>
      <c r="I22" s="214"/>
    </row>
    <row r="23" spans="1:9" ht="30" x14ac:dyDescent="0.25">
      <c r="A23" s="213"/>
      <c r="B23" s="213"/>
      <c r="C23" s="213"/>
      <c r="D23" s="63" t="s">
        <v>0</v>
      </c>
      <c r="E23" s="63" t="s">
        <v>1</v>
      </c>
      <c r="F23" s="63" t="s">
        <v>0</v>
      </c>
      <c r="G23" s="63" t="s">
        <v>1</v>
      </c>
      <c r="H23" s="63" t="s">
        <v>0</v>
      </c>
      <c r="I23" s="63" t="s">
        <v>1</v>
      </c>
    </row>
    <row r="24" spans="1:9" ht="33.75" customHeight="1" x14ac:dyDescent="0.25">
      <c r="A24" s="226" t="s">
        <v>153</v>
      </c>
      <c r="B24" s="227"/>
      <c r="C24" s="227"/>
      <c r="D24" s="227"/>
      <c r="E24" s="227"/>
      <c r="F24" s="227"/>
      <c r="G24" s="227"/>
      <c r="H24" s="227"/>
      <c r="I24" s="228"/>
    </row>
    <row r="25" spans="1:9" ht="15.75" x14ac:dyDescent="0.25">
      <c r="A25" s="204" t="s">
        <v>217</v>
      </c>
      <c r="B25" s="99" t="s">
        <v>119</v>
      </c>
      <c r="C25" s="99">
        <v>400107</v>
      </c>
      <c r="D25" s="81">
        <v>70814.42</v>
      </c>
      <c r="E25" s="53">
        <f>D25</f>
        <v>70814.42</v>
      </c>
      <c r="F25" s="195">
        <f>(75*D25)/100</f>
        <v>53110.815000000002</v>
      </c>
      <c r="G25" s="53">
        <f>F25</f>
        <v>53110.815000000002</v>
      </c>
      <c r="H25" s="195">
        <f>(50*D25)/100</f>
        <v>35407.21</v>
      </c>
      <c r="I25" s="77">
        <f>H25</f>
        <v>35407.21</v>
      </c>
    </row>
    <row r="26" spans="1:9" ht="15.75" x14ac:dyDescent="0.25">
      <c r="A26" s="205" t="s">
        <v>218</v>
      </c>
      <c r="B26" s="100" t="s">
        <v>120</v>
      </c>
      <c r="C26" s="100">
        <v>400107</v>
      </c>
      <c r="D26" s="84">
        <v>59012.01</v>
      </c>
      <c r="E26" s="58">
        <f t="shared" ref="E26:E30" si="10">D26</f>
        <v>59012.01</v>
      </c>
      <c r="F26" s="84">
        <f t="shared" ref="F26:F30" si="11">(75*D26)/100</f>
        <v>44259.0075</v>
      </c>
      <c r="G26" s="58">
        <f t="shared" ref="G26:G30" si="12">F26</f>
        <v>44259.0075</v>
      </c>
      <c r="H26" s="84">
        <f t="shared" ref="H26:H30" si="13">(50*D26)/100</f>
        <v>29506.005000000001</v>
      </c>
      <c r="I26" s="59">
        <f t="shared" ref="I26:I30" si="14">H26</f>
        <v>29506.005000000001</v>
      </c>
    </row>
    <row r="27" spans="1:9" ht="15.75" x14ac:dyDescent="0.25">
      <c r="A27" s="204" t="s">
        <v>219</v>
      </c>
      <c r="B27" s="99" t="s">
        <v>121</v>
      </c>
      <c r="C27" s="99">
        <v>400107</v>
      </c>
      <c r="D27" s="81">
        <v>41475.15</v>
      </c>
      <c r="E27" s="53">
        <f t="shared" si="10"/>
        <v>41475.15</v>
      </c>
      <c r="F27" s="195">
        <f t="shared" si="11"/>
        <v>31106.362499999999</v>
      </c>
      <c r="G27" s="53">
        <f t="shared" si="12"/>
        <v>31106.362499999999</v>
      </c>
      <c r="H27" s="195">
        <f t="shared" si="13"/>
        <v>20737.575000000001</v>
      </c>
      <c r="I27" s="77">
        <f t="shared" si="14"/>
        <v>20737.575000000001</v>
      </c>
    </row>
    <row r="28" spans="1:9" ht="15.75" x14ac:dyDescent="0.25">
      <c r="A28" s="205" t="s">
        <v>220</v>
      </c>
      <c r="B28" s="100" t="s">
        <v>122</v>
      </c>
      <c r="C28" s="100">
        <v>400107</v>
      </c>
      <c r="D28" s="84">
        <v>29899.42</v>
      </c>
      <c r="E28" s="58">
        <f t="shared" si="10"/>
        <v>29899.42</v>
      </c>
      <c r="F28" s="84">
        <f t="shared" si="11"/>
        <v>22424.564999999999</v>
      </c>
      <c r="G28" s="58">
        <f t="shared" si="12"/>
        <v>22424.564999999999</v>
      </c>
      <c r="H28" s="84">
        <f t="shared" si="13"/>
        <v>14949.71</v>
      </c>
      <c r="I28" s="59">
        <f t="shared" si="14"/>
        <v>14949.71</v>
      </c>
    </row>
    <row r="29" spans="1:9" ht="15.75" x14ac:dyDescent="0.25">
      <c r="A29" s="204" t="s">
        <v>221</v>
      </c>
      <c r="B29" s="99" t="s">
        <v>123</v>
      </c>
      <c r="C29" s="99">
        <v>400107</v>
      </c>
      <c r="D29" s="81">
        <v>19299.259999999998</v>
      </c>
      <c r="E29" s="53">
        <f t="shared" si="10"/>
        <v>19299.259999999998</v>
      </c>
      <c r="F29" s="195">
        <f t="shared" si="11"/>
        <v>14474.444999999998</v>
      </c>
      <c r="G29" s="53">
        <f t="shared" si="12"/>
        <v>14474.444999999998</v>
      </c>
      <c r="H29" s="195">
        <f t="shared" si="13"/>
        <v>9649.6299999999992</v>
      </c>
      <c r="I29" s="77">
        <f t="shared" si="14"/>
        <v>9649.6299999999992</v>
      </c>
    </row>
    <row r="30" spans="1:9" ht="15.75" x14ac:dyDescent="0.25">
      <c r="A30" s="205" t="s">
        <v>77</v>
      </c>
      <c r="B30" s="100" t="s">
        <v>124</v>
      </c>
      <c r="C30" s="100">
        <v>400107</v>
      </c>
      <c r="D30" s="84">
        <v>6129.99</v>
      </c>
      <c r="E30" s="58">
        <f t="shared" si="10"/>
        <v>6129.99</v>
      </c>
      <c r="F30" s="84">
        <f t="shared" si="11"/>
        <v>4597.4925000000003</v>
      </c>
      <c r="G30" s="58">
        <f t="shared" si="12"/>
        <v>4597.4925000000003</v>
      </c>
      <c r="H30" s="84">
        <f t="shared" si="13"/>
        <v>3064.9949999999999</v>
      </c>
      <c r="I30" s="59">
        <f t="shared" si="14"/>
        <v>3064.9949999999999</v>
      </c>
    </row>
    <row r="31" spans="1:9" ht="32.25" customHeight="1" x14ac:dyDescent="0.25">
      <c r="A31" s="8"/>
      <c r="B31" s="2"/>
      <c r="C31" s="30"/>
      <c r="D31" s="28"/>
      <c r="E31" s="5"/>
      <c r="F31" s="22"/>
      <c r="G31" s="5"/>
      <c r="H31" s="22"/>
      <c r="I31" s="5"/>
    </row>
    <row r="32" spans="1:9" s="9" customFormat="1" ht="16.5" x14ac:dyDescent="0.25">
      <c r="A32" s="13"/>
      <c r="B32" s="14"/>
      <c r="C32" s="15"/>
      <c r="D32" s="16"/>
      <c r="E32" s="17"/>
      <c r="F32" s="16"/>
      <c r="G32" s="17"/>
      <c r="H32" s="16"/>
      <c r="I32" s="17"/>
    </row>
    <row r="33" spans="1:9" s="9" customFormat="1" ht="94.5" customHeight="1" x14ac:dyDescent="0.25">
      <c r="A33" s="35"/>
      <c r="B33" s="35"/>
      <c r="C33" s="35"/>
      <c r="D33" s="35"/>
      <c r="E33" s="35"/>
      <c r="F33" s="35"/>
      <c r="G33" s="225" t="s">
        <v>175</v>
      </c>
      <c r="H33" s="225"/>
      <c r="I33" s="225"/>
    </row>
    <row r="34" spans="1:9" ht="20.25" customHeight="1" x14ac:dyDescent="0.25">
      <c r="A34" s="31"/>
      <c r="B34" s="31"/>
      <c r="C34" s="31"/>
      <c r="D34" s="31"/>
      <c r="E34" s="31"/>
      <c r="F34" s="31"/>
      <c r="G34" s="31"/>
      <c r="H34" s="31"/>
      <c r="I34" s="101" t="s">
        <v>222</v>
      </c>
    </row>
  </sheetData>
  <mergeCells count="25">
    <mergeCell ref="A20:I20"/>
    <mergeCell ref="A21:H21"/>
    <mergeCell ref="G33:I33"/>
    <mergeCell ref="H9:I9"/>
    <mergeCell ref="A22:A23"/>
    <mergeCell ref="H22:I22"/>
    <mergeCell ref="A24:I24"/>
    <mergeCell ref="B22:B23"/>
    <mergeCell ref="C22:C23"/>
    <mergeCell ref="D22:E22"/>
    <mergeCell ref="F22:G22"/>
    <mergeCell ref="A11:I11"/>
    <mergeCell ref="A15:I15"/>
    <mergeCell ref="B9:B10"/>
    <mergeCell ref="C9:C10"/>
    <mergeCell ref="D9:E9"/>
    <mergeCell ref="A9:A10"/>
    <mergeCell ref="F9:G9"/>
    <mergeCell ref="A1:I1"/>
    <mergeCell ref="F2:I2"/>
    <mergeCell ref="A3:I3"/>
    <mergeCell ref="A4:H4"/>
    <mergeCell ref="A5:I5"/>
    <mergeCell ref="A7:I7"/>
    <mergeCell ref="A8:H8"/>
  </mergeCells>
  <printOptions horizontalCentered="1" verticalCentered="1"/>
  <pageMargins left="0.23622047244094491" right="0.23622047244094491" top="0.27559055118110237" bottom="0.27559055118110237" header="0.31496062992125984"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1"/>
  <sheetViews>
    <sheetView zoomScaleNormal="100" workbookViewId="0">
      <selection activeCell="A3" sqref="A3:I3"/>
    </sheetView>
  </sheetViews>
  <sheetFormatPr baseColWidth="10" defaultColWidth="11.42578125" defaultRowHeight="15" x14ac:dyDescent="0.25"/>
  <cols>
    <col min="1" max="1" width="31" style="1" customWidth="1"/>
    <col min="2" max="2" width="21.5703125" style="1" customWidth="1"/>
    <col min="3" max="3" width="45.7109375" style="1" customWidth="1"/>
    <col min="4" max="9" width="18.42578125" style="1" customWidth="1"/>
    <col min="10" max="16384" width="11.42578125" style="1"/>
  </cols>
  <sheetData>
    <row r="1" spans="1:10" ht="119.25" customHeight="1" x14ac:dyDescent="0.25">
      <c r="A1" s="215" t="s">
        <v>170</v>
      </c>
      <c r="B1" s="216"/>
      <c r="C1" s="216"/>
      <c r="D1" s="216"/>
      <c r="E1" s="216"/>
      <c r="F1" s="216"/>
      <c r="G1" s="216"/>
      <c r="H1" s="216"/>
      <c r="I1" s="217"/>
    </row>
    <row r="2" spans="1:10" ht="15" customHeight="1" x14ac:dyDescent="0.3">
      <c r="A2" s="11"/>
      <c r="B2" s="11"/>
      <c r="C2" s="11"/>
      <c r="D2" s="11"/>
      <c r="E2" s="11"/>
      <c r="F2" s="218"/>
      <c r="G2" s="218"/>
      <c r="H2" s="218"/>
      <c r="I2" s="218"/>
    </row>
    <row r="3" spans="1:10" ht="21.75" customHeight="1" x14ac:dyDescent="0.25">
      <c r="A3" s="219" t="str">
        <f>Registros!A3</f>
        <v>Tarifa aplicable a partir del 01 de enero al 31 de Diciembre de 2017, publicada en Diario Oficial de la Federación el 23 de diciembre de 2016</v>
      </c>
      <c r="B3" s="219"/>
      <c r="C3" s="219"/>
      <c r="D3" s="219"/>
      <c r="E3" s="219"/>
      <c r="F3" s="219"/>
      <c r="G3" s="219"/>
      <c r="H3" s="219"/>
      <c r="I3" s="219"/>
    </row>
    <row r="4" spans="1:10" ht="13.5" customHeight="1" x14ac:dyDescent="0.25">
      <c r="A4" s="220"/>
      <c r="B4" s="220"/>
      <c r="C4" s="220"/>
      <c r="D4" s="220"/>
      <c r="E4" s="220"/>
      <c r="F4" s="220"/>
      <c r="G4" s="220"/>
      <c r="H4" s="220"/>
      <c r="I4" s="10"/>
    </row>
    <row r="5" spans="1:10" ht="24" customHeight="1" x14ac:dyDescent="0.25">
      <c r="A5" s="221" t="s">
        <v>209</v>
      </c>
      <c r="B5" s="222"/>
      <c r="C5" s="222"/>
      <c r="D5" s="222"/>
      <c r="E5" s="222"/>
      <c r="F5" s="222"/>
      <c r="G5" s="222"/>
      <c r="H5" s="222"/>
      <c r="I5" s="223"/>
    </row>
    <row r="6" spans="1:10" ht="15" customHeight="1" x14ac:dyDescent="0.25"/>
    <row r="7" spans="1:10" ht="24" customHeight="1" x14ac:dyDescent="0.25">
      <c r="A7" s="221" t="s">
        <v>210</v>
      </c>
      <c r="B7" s="222"/>
      <c r="C7" s="222"/>
      <c r="D7" s="222"/>
      <c r="E7" s="222"/>
      <c r="F7" s="222"/>
      <c r="G7" s="222"/>
      <c r="H7" s="222"/>
      <c r="I7" s="223"/>
    </row>
    <row r="8" spans="1:10" ht="20.25" x14ac:dyDescent="0.25">
      <c r="A8" s="224"/>
      <c r="B8" s="224"/>
      <c r="C8" s="224"/>
      <c r="D8" s="224"/>
      <c r="E8" s="224"/>
      <c r="F8" s="224"/>
      <c r="G8" s="224"/>
      <c r="H8" s="224"/>
      <c r="I8" s="32"/>
    </row>
    <row r="9" spans="1:10" ht="67.5" customHeight="1" x14ac:dyDescent="0.3">
      <c r="A9" s="213" t="s">
        <v>130</v>
      </c>
      <c r="B9" s="213"/>
      <c r="C9" s="250"/>
      <c r="D9" s="213" t="s">
        <v>131</v>
      </c>
      <c r="E9" s="213" t="s">
        <v>132</v>
      </c>
      <c r="F9" s="213" t="s">
        <v>133</v>
      </c>
      <c r="G9" s="213"/>
      <c r="H9" s="213" t="s">
        <v>154</v>
      </c>
      <c r="I9" s="213"/>
      <c r="J9" s="11"/>
    </row>
    <row r="10" spans="1:10" ht="30" x14ac:dyDescent="0.3">
      <c r="A10" s="213"/>
      <c r="B10" s="213"/>
      <c r="C10" s="250"/>
      <c r="D10" s="213"/>
      <c r="E10" s="213"/>
      <c r="F10" s="63" t="s">
        <v>0</v>
      </c>
      <c r="G10" s="63" t="s">
        <v>1</v>
      </c>
      <c r="H10" s="63" t="s">
        <v>0</v>
      </c>
      <c r="I10" s="63" t="s">
        <v>1</v>
      </c>
      <c r="J10" s="11"/>
    </row>
    <row r="11" spans="1:10" ht="36.75" customHeight="1" x14ac:dyDescent="0.3">
      <c r="A11" s="257" t="s">
        <v>143</v>
      </c>
      <c r="B11" s="258"/>
      <c r="C11" s="258"/>
      <c r="D11" s="258"/>
      <c r="E11" s="258"/>
      <c r="F11" s="258"/>
      <c r="G11" s="258"/>
      <c r="H11" s="258"/>
      <c r="I11" s="259"/>
      <c r="J11" s="11"/>
    </row>
    <row r="12" spans="1:10" ht="15.75" customHeight="1" x14ac:dyDescent="0.3">
      <c r="A12" s="262" t="s">
        <v>155</v>
      </c>
      <c r="B12" s="263"/>
      <c r="C12" s="264"/>
      <c r="D12" s="171" t="s">
        <v>81</v>
      </c>
      <c r="E12" s="171">
        <v>400107</v>
      </c>
      <c r="F12" s="172">
        <v>84080.88</v>
      </c>
      <c r="G12" s="173">
        <f>F12</f>
        <v>84080.88</v>
      </c>
      <c r="H12" s="174">
        <f>(75*F12)/100</f>
        <v>63060.66</v>
      </c>
      <c r="I12" s="69">
        <f>H12</f>
        <v>63060.66</v>
      </c>
      <c r="J12" s="11"/>
    </row>
    <row r="13" spans="1:10" ht="34.5" customHeight="1" x14ac:dyDescent="0.3">
      <c r="A13" s="269" t="s">
        <v>211</v>
      </c>
      <c r="B13" s="270"/>
      <c r="C13" s="270"/>
      <c r="D13" s="175" t="s">
        <v>18</v>
      </c>
      <c r="E13" s="175">
        <v>400115</v>
      </c>
      <c r="F13" s="61" t="s">
        <v>20</v>
      </c>
      <c r="G13" s="62" t="s">
        <v>20</v>
      </c>
      <c r="H13" s="61" t="s">
        <v>20</v>
      </c>
      <c r="I13" s="176" t="s">
        <v>20</v>
      </c>
      <c r="J13" s="11"/>
    </row>
    <row r="14" spans="1:10" ht="20.25" customHeight="1" x14ac:dyDescent="0.3">
      <c r="A14" s="265" t="s">
        <v>148</v>
      </c>
      <c r="B14" s="266"/>
      <c r="C14" s="266"/>
      <c r="D14" s="177" t="s">
        <v>81</v>
      </c>
      <c r="E14" s="177">
        <v>400107</v>
      </c>
      <c r="F14" s="178">
        <f>F12/2</f>
        <v>42040.44</v>
      </c>
      <c r="G14" s="179">
        <f>F14</f>
        <v>42040.44</v>
      </c>
      <c r="H14" s="178">
        <f>(F14*75)/100</f>
        <v>31530.33</v>
      </c>
      <c r="I14" s="98">
        <f>H14</f>
        <v>31530.33</v>
      </c>
      <c r="J14" s="11"/>
    </row>
    <row r="15" spans="1:10" ht="34.5" customHeight="1" x14ac:dyDescent="0.3">
      <c r="A15" s="267" t="s">
        <v>211</v>
      </c>
      <c r="B15" s="268"/>
      <c r="C15" s="268"/>
      <c r="D15" s="180" t="s">
        <v>18</v>
      </c>
      <c r="E15" s="180">
        <v>400115</v>
      </c>
      <c r="F15" s="181" t="s">
        <v>20</v>
      </c>
      <c r="G15" s="182" t="s">
        <v>20</v>
      </c>
      <c r="H15" s="181" t="s">
        <v>20</v>
      </c>
      <c r="I15" s="183" t="s">
        <v>20</v>
      </c>
      <c r="J15" s="11"/>
    </row>
    <row r="16" spans="1:10" ht="15.75" customHeight="1" x14ac:dyDescent="0.3">
      <c r="A16" s="260" t="s">
        <v>82</v>
      </c>
      <c r="B16" s="261"/>
      <c r="C16" s="261"/>
      <c r="D16" s="184" t="s">
        <v>83</v>
      </c>
      <c r="E16" s="185">
        <v>400107</v>
      </c>
      <c r="F16" s="172">
        <v>27238.77</v>
      </c>
      <c r="G16" s="186">
        <f>F16</f>
        <v>27238.77</v>
      </c>
      <c r="H16" s="172">
        <f>(75*F16)/100</f>
        <v>20429.077499999999</v>
      </c>
      <c r="I16" s="187">
        <f>H16</f>
        <v>20429.077499999999</v>
      </c>
      <c r="J16" s="11"/>
    </row>
    <row r="17" spans="1:10" ht="34.5" customHeight="1" x14ac:dyDescent="0.3">
      <c r="A17" s="277" t="s">
        <v>211</v>
      </c>
      <c r="B17" s="278"/>
      <c r="C17" s="278"/>
      <c r="D17" s="188" t="s">
        <v>18</v>
      </c>
      <c r="E17" s="188">
        <v>400115</v>
      </c>
      <c r="F17" s="189" t="s">
        <v>20</v>
      </c>
      <c r="G17" s="190" t="s">
        <v>20</v>
      </c>
      <c r="H17" s="189" t="s">
        <v>20</v>
      </c>
      <c r="I17" s="191" t="s">
        <v>20</v>
      </c>
      <c r="J17" s="11"/>
    </row>
    <row r="18" spans="1:10" ht="20.25" customHeight="1" x14ac:dyDescent="0.3">
      <c r="A18" s="271" t="s">
        <v>156</v>
      </c>
      <c r="B18" s="272"/>
      <c r="C18" s="273"/>
      <c r="D18" s="82" t="s">
        <v>84</v>
      </c>
      <c r="E18" s="83">
        <v>400107</v>
      </c>
      <c r="F18" s="84">
        <v>1327.22</v>
      </c>
      <c r="G18" s="58">
        <f>F18</f>
        <v>1327.22</v>
      </c>
      <c r="H18" s="84">
        <f>(75*F18)/100</f>
        <v>995.41499999999996</v>
      </c>
      <c r="I18" s="59">
        <f>H18</f>
        <v>995.41499999999996</v>
      </c>
      <c r="J18" s="11"/>
    </row>
    <row r="19" spans="1:10" ht="20.25" customHeight="1" x14ac:dyDescent="0.3">
      <c r="A19" s="274" t="s">
        <v>85</v>
      </c>
      <c r="B19" s="275"/>
      <c r="C19" s="276"/>
      <c r="D19" s="102" t="s">
        <v>86</v>
      </c>
      <c r="E19" s="103">
        <v>400107</v>
      </c>
      <c r="F19" s="81">
        <v>3318.01</v>
      </c>
      <c r="G19" s="192">
        <f>F19</f>
        <v>3318.01</v>
      </c>
      <c r="H19" s="81">
        <f>(75*F19)/100</f>
        <v>2488.5075000000002</v>
      </c>
      <c r="I19" s="104">
        <f>H19</f>
        <v>2488.5075000000002</v>
      </c>
      <c r="J19" s="11"/>
    </row>
    <row r="20" spans="1:10" ht="21.75" customHeight="1" x14ac:dyDescent="0.3">
      <c r="A20" s="105"/>
      <c r="B20" s="105"/>
      <c r="C20" s="193"/>
      <c r="D20" s="102"/>
      <c r="E20" s="103"/>
      <c r="F20" s="81"/>
      <c r="G20" s="192"/>
      <c r="H20" s="81"/>
      <c r="I20" s="192"/>
      <c r="J20" s="11"/>
    </row>
    <row r="21" spans="1:10" ht="27" customHeight="1" x14ac:dyDescent="0.3">
      <c r="A21" s="285" t="s">
        <v>87</v>
      </c>
      <c r="B21" s="286"/>
      <c r="C21" s="286"/>
      <c r="D21" s="286"/>
      <c r="E21" s="286"/>
      <c r="F21" s="286"/>
      <c r="G21" s="286"/>
      <c r="H21" s="286"/>
      <c r="I21" s="287"/>
      <c r="J21" s="11"/>
    </row>
    <row r="22" spans="1:10" ht="16.5" x14ac:dyDescent="0.3">
      <c r="A22" s="282" t="s">
        <v>88</v>
      </c>
      <c r="B22" s="283"/>
      <c r="C22" s="284"/>
      <c r="D22" s="80" t="s">
        <v>81</v>
      </c>
      <c r="E22" s="194">
        <v>400107</v>
      </c>
      <c r="F22" s="195">
        <f>2*F12</f>
        <v>168161.76</v>
      </c>
      <c r="G22" s="53">
        <f>F22</f>
        <v>168161.76</v>
      </c>
      <c r="H22" s="195">
        <f>(75*F22)/100</f>
        <v>126121.32</v>
      </c>
      <c r="I22" s="77">
        <f>H22</f>
        <v>126121.32</v>
      </c>
      <c r="J22" s="11"/>
    </row>
    <row r="23" spans="1:10" ht="16.5" x14ac:dyDescent="0.3">
      <c r="A23" s="279" t="s">
        <v>157</v>
      </c>
      <c r="B23" s="280"/>
      <c r="C23" s="281"/>
      <c r="D23" s="82" t="s">
        <v>83</v>
      </c>
      <c r="E23" s="83">
        <v>400107</v>
      </c>
      <c r="F23" s="84">
        <f>2*F16</f>
        <v>54477.54</v>
      </c>
      <c r="G23" s="58">
        <f>F23</f>
        <v>54477.54</v>
      </c>
      <c r="H23" s="84">
        <f>(75*F23)/100</f>
        <v>40858.154999999999</v>
      </c>
      <c r="I23" s="59">
        <f>H23</f>
        <v>40858.154999999999</v>
      </c>
      <c r="J23" s="11"/>
    </row>
    <row r="24" spans="1:10" ht="54.75" customHeight="1" x14ac:dyDescent="0.3">
      <c r="A24" s="257" t="s">
        <v>225</v>
      </c>
      <c r="B24" s="258"/>
      <c r="C24" s="258"/>
      <c r="D24" s="258"/>
      <c r="E24" s="258"/>
      <c r="F24" s="258"/>
      <c r="G24" s="258"/>
      <c r="H24" s="258"/>
      <c r="I24" s="259"/>
      <c r="J24" s="11"/>
    </row>
    <row r="25" spans="1:10" ht="16.5" customHeight="1" x14ac:dyDescent="0.3">
      <c r="A25" s="111"/>
      <c r="B25" s="111"/>
      <c r="C25" s="111"/>
      <c r="D25" s="111"/>
      <c r="E25" s="111"/>
      <c r="F25" s="111"/>
      <c r="G25" s="111"/>
      <c r="H25" s="111"/>
      <c r="I25" s="110"/>
      <c r="J25" s="11"/>
    </row>
    <row r="26" spans="1:10" ht="16.5" customHeight="1" x14ac:dyDescent="0.3">
      <c r="A26" s="111"/>
      <c r="B26" s="111"/>
      <c r="C26" s="111"/>
      <c r="D26" s="111"/>
      <c r="E26" s="111"/>
      <c r="F26" s="111"/>
      <c r="G26" s="111"/>
      <c r="H26" s="111"/>
      <c r="I26" s="110"/>
      <c r="J26" s="11"/>
    </row>
    <row r="27" spans="1:10" ht="16.5" customHeight="1" x14ac:dyDescent="0.3">
      <c r="A27" s="111"/>
      <c r="B27" s="111"/>
      <c r="C27" s="111"/>
      <c r="D27" s="111"/>
      <c r="E27" s="111"/>
      <c r="F27" s="111"/>
      <c r="G27" s="111"/>
      <c r="H27" s="111"/>
      <c r="I27" s="110"/>
      <c r="J27" s="11"/>
    </row>
    <row r="28" spans="1:10" ht="17.25" customHeight="1" x14ac:dyDescent="0.3">
      <c r="A28" s="111"/>
      <c r="B28" s="111"/>
      <c r="C28" s="111"/>
      <c r="D28" s="111"/>
      <c r="E28" s="111"/>
      <c r="F28" s="111"/>
      <c r="G28" s="111"/>
      <c r="H28" s="111"/>
      <c r="I28" s="110"/>
      <c r="J28" s="11"/>
    </row>
    <row r="29" spans="1:10" s="9" customFormat="1" ht="16.5" x14ac:dyDescent="0.25">
      <c r="A29" s="13"/>
      <c r="B29" s="14"/>
      <c r="C29" s="15"/>
      <c r="D29" s="16"/>
      <c r="E29" s="17"/>
      <c r="F29" s="16"/>
      <c r="G29" s="17"/>
      <c r="H29" s="16"/>
      <c r="I29" s="17"/>
    </row>
    <row r="30" spans="1:10" s="9" customFormat="1" ht="100.5" customHeight="1" x14ac:dyDescent="0.25">
      <c r="A30" s="35"/>
      <c r="B30" s="35"/>
      <c r="C30" s="35"/>
      <c r="D30" s="35"/>
      <c r="E30" s="35"/>
      <c r="F30" s="35"/>
      <c r="G30" s="225" t="s">
        <v>175</v>
      </c>
      <c r="H30" s="225"/>
      <c r="I30" s="225"/>
    </row>
    <row r="31" spans="1:10" ht="20.25" customHeight="1" x14ac:dyDescent="0.25">
      <c r="A31" s="31"/>
      <c r="B31" s="31"/>
      <c r="C31" s="31"/>
      <c r="D31" s="31"/>
      <c r="E31" s="31"/>
      <c r="F31" s="31"/>
      <c r="G31" s="31"/>
      <c r="H31" s="31"/>
      <c r="I31" s="101" t="s">
        <v>223</v>
      </c>
    </row>
    <row r="32" spans="1:10" ht="24" customHeight="1" x14ac:dyDescent="0.25">
      <c r="A32" s="221" t="s">
        <v>196</v>
      </c>
      <c r="B32" s="222"/>
      <c r="C32" s="222"/>
      <c r="D32" s="222"/>
      <c r="E32" s="222"/>
      <c r="F32" s="222"/>
      <c r="G32" s="222"/>
      <c r="H32" s="222"/>
      <c r="I32" s="223"/>
    </row>
    <row r="33" spans="1:10" ht="13.5" customHeight="1" x14ac:dyDescent="0.25">
      <c r="A33" s="224"/>
      <c r="B33" s="224"/>
      <c r="C33" s="224"/>
      <c r="D33" s="224"/>
      <c r="E33" s="224"/>
      <c r="F33" s="224"/>
      <c r="G33" s="224"/>
      <c r="H33" s="224"/>
      <c r="I33" s="32"/>
    </row>
    <row r="34" spans="1:10" ht="15.75" customHeight="1" x14ac:dyDescent="0.3">
      <c r="A34" s="213" t="s">
        <v>130</v>
      </c>
      <c r="B34" s="213"/>
      <c r="C34" s="250"/>
      <c r="D34" s="251"/>
      <c r="E34" s="251"/>
      <c r="F34" s="213" t="s">
        <v>131</v>
      </c>
      <c r="G34" s="213" t="s">
        <v>132</v>
      </c>
      <c r="H34" s="213" t="s">
        <v>133</v>
      </c>
      <c r="I34" s="213"/>
      <c r="J34" s="11"/>
    </row>
    <row r="35" spans="1:10" ht="30" x14ac:dyDescent="0.3">
      <c r="A35" s="213"/>
      <c r="B35" s="213"/>
      <c r="C35" s="250"/>
      <c r="D35" s="251"/>
      <c r="E35" s="251"/>
      <c r="F35" s="213"/>
      <c r="G35" s="213"/>
      <c r="H35" s="63" t="s">
        <v>0</v>
      </c>
      <c r="I35" s="63" t="s">
        <v>1</v>
      </c>
      <c r="J35" s="11"/>
    </row>
    <row r="36" spans="1:10" ht="21.75" customHeight="1" x14ac:dyDescent="0.3">
      <c r="A36" s="288" t="s">
        <v>158</v>
      </c>
      <c r="B36" s="289"/>
      <c r="C36" s="289"/>
      <c r="D36" s="289"/>
      <c r="E36" s="289"/>
      <c r="F36" s="289"/>
      <c r="G36" s="289"/>
      <c r="H36" s="289"/>
      <c r="I36" s="290"/>
      <c r="J36" s="11"/>
    </row>
    <row r="37" spans="1:10" ht="21" customHeight="1" x14ac:dyDescent="0.3">
      <c r="A37" s="230" t="s">
        <v>89</v>
      </c>
      <c r="B37" s="231"/>
      <c r="C37" s="236"/>
      <c r="D37" s="252"/>
      <c r="E37" s="252"/>
      <c r="F37" s="50" t="s">
        <v>90</v>
      </c>
      <c r="G37" s="51" t="s">
        <v>13</v>
      </c>
      <c r="H37" s="52">
        <v>4528.09</v>
      </c>
      <c r="I37" s="77">
        <f>H37</f>
        <v>4528.09</v>
      </c>
      <c r="J37" s="11"/>
    </row>
    <row r="38" spans="1:10" ht="21" customHeight="1" x14ac:dyDescent="0.3">
      <c r="A38" s="253" t="s">
        <v>91</v>
      </c>
      <c r="B38" s="254"/>
      <c r="C38" s="255"/>
      <c r="D38" s="256"/>
      <c r="E38" s="256"/>
      <c r="F38" s="196" t="s">
        <v>92</v>
      </c>
      <c r="G38" s="197" t="s">
        <v>13</v>
      </c>
      <c r="H38" s="97">
        <v>13316.92</v>
      </c>
      <c r="I38" s="98">
        <f>H38</f>
        <v>13316.92</v>
      </c>
      <c r="J38" s="11"/>
    </row>
    <row r="39" spans="1:10" ht="30.75" customHeight="1" x14ac:dyDescent="0.3">
      <c r="A39" s="240" t="s">
        <v>212</v>
      </c>
      <c r="B39" s="241"/>
      <c r="C39" s="241"/>
      <c r="D39" s="242"/>
      <c r="E39" s="242"/>
      <c r="F39" s="88" t="s">
        <v>18</v>
      </c>
      <c r="G39" s="89" t="s">
        <v>19</v>
      </c>
      <c r="H39" s="90" t="s">
        <v>20</v>
      </c>
      <c r="I39" s="91" t="s">
        <v>20</v>
      </c>
      <c r="J39" s="11"/>
    </row>
    <row r="40" spans="1:10" ht="20.25" customHeight="1" x14ac:dyDescent="0.3">
      <c r="A40" s="243" t="s">
        <v>93</v>
      </c>
      <c r="B40" s="244"/>
      <c r="C40" s="245"/>
      <c r="D40" s="246"/>
      <c r="E40" s="246"/>
      <c r="F40" s="66" t="s">
        <v>94</v>
      </c>
      <c r="G40" s="67" t="s">
        <v>13</v>
      </c>
      <c r="H40" s="68">
        <v>21217.4</v>
      </c>
      <c r="I40" s="69">
        <f>H40</f>
        <v>21217.4</v>
      </c>
      <c r="J40" s="11"/>
    </row>
    <row r="41" spans="1:10" ht="33.75" customHeight="1" x14ac:dyDescent="0.3">
      <c r="A41" s="247" t="s">
        <v>213</v>
      </c>
      <c r="B41" s="248"/>
      <c r="C41" s="248"/>
      <c r="D41" s="249"/>
      <c r="E41" s="249"/>
      <c r="F41" s="92" t="s">
        <v>18</v>
      </c>
      <c r="G41" s="93" t="s">
        <v>19</v>
      </c>
      <c r="H41" s="198" t="s">
        <v>20</v>
      </c>
      <c r="I41" s="95" t="s">
        <v>20</v>
      </c>
      <c r="J41" s="11"/>
    </row>
    <row r="42" spans="1:10" ht="18" customHeight="1" x14ac:dyDescent="0.3">
      <c r="A42" s="6"/>
      <c r="B42" s="6"/>
      <c r="C42" s="23"/>
      <c r="D42" s="20"/>
      <c r="E42" s="21"/>
      <c r="F42" s="3"/>
      <c r="G42" s="4"/>
      <c r="H42" s="3"/>
      <c r="I42" s="4"/>
      <c r="J42" s="11"/>
    </row>
    <row r="43" spans="1:10" ht="24" customHeight="1" x14ac:dyDescent="0.25">
      <c r="A43" s="221" t="s">
        <v>214</v>
      </c>
      <c r="B43" s="222"/>
      <c r="C43" s="222"/>
      <c r="D43" s="222"/>
      <c r="E43" s="222"/>
      <c r="F43" s="222"/>
      <c r="G43" s="222"/>
      <c r="H43" s="222"/>
      <c r="I43" s="223"/>
    </row>
    <row r="44" spans="1:10" ht="20.25" x14ac:dyDescent="0.25">
      <c r="A44" s="224"/>
      <c r="B44" s="224"/>
      <c r="C44" s="224"/>
      <c r="D44" s="224"/>
      <c r="E44" s="224"/>
      <c r="F44" s="224"/>
      <c r="G44" s="224"/>
      <c r="H44" s="224"/>
      <c r="I44" s="32"/>
    </row>
    <row r="45" spans="1:10" ht="49.5" customHeight="1" x14ac:dyDescent="0.3">
      <c r="A45" s="213" t="s">
        <v>130</v>
      </c>
      <c r="B45" s="213"/>
      <c r="C45" s="213"/>
      <c r="D45" s="213" t="s">
        <v>131</v>
      </c>
      <c r="E45" s="213" t="s">
        <v>132</v>
      </c>
      <c r="F45" s="213" t="s">
        <v>133</v>
      </c>
      <c r="G45" s="213"/>
      <c r="H45" s="213" t="s">
        <v>154</v>
      </c>
      <c r="I45" s="213"/>
      <c r="J45" s="11"/>
    </row>
    <row r="46" spans="1:10" ht="30" x14ac:dyDescent="0.3">
      <c r="A46" s="213"/>
      <c r="B46" s="213"/>
      <c r="C46" s="213"/>
      <c r="D46" s="213"/>
      <c r="E46" s="213"/>
      <c r="F46" s="63" t="s">
        <v>0</v>
      </c>
      <c r="G46" s="63" t="s">
        <v>1</v>
      </c>
      <c r="H46" s="63" t="s">
        <v>0</v>
      </c>
      <c r="I46" s="63" t="s">
        <v>1</v>
      </c>
      <c r="J46" s="11"/>
    </row>
    <row r="47" spans="1:10" ht="15.75" customHeight="1" x14ac:dyDescent="0.3">
      <c r="A47" s="226" t="s">
        <v>126</v>
      </c>
      <c r="B47" s="227"/>
      <c r="C47" s="227"/>
      <c r="D47" s="227"/>
      <c r="E47" s="227"/>
      <c r="F47" s="227"/>
      <c r="G47" s="227"/>
      <c r="H47" s="227"/>
      <c r="I47" s="229"/>
      <c r="J47" s="11"/>
    </row>
    <row r="48" spans="1:10" ht="24" customHeight="1" x14ac:dyDescent="0.3">
      <c r="A48" s="230" t="s">
        <v>259</v>
      </c>
      <c r="B48" s="231"/>
      <c r="C48" s="236"/>
      <c r="D48" s="76" t="s">
        <v>95</v>
      </c>
      <c r="E48" s="76">
        <v>400107</v>
      </c>
      <c r="F48" s="52">
        <v>19391.560000000001</v>
      </c>
      <c r="G48" s="53">
        <f>F48</f>
        <v>19391.560000000001</v>
      </c>
      <c r="H48" s="199">
        <f>(75*F48)/100</f>
        <v>14543.67</v>
      </c>
      <c r="I48" s="77">
        <f>H48</f>
        <v>14543.67</v>
      </c>
      <c r="J48" s="11"/>
    </row>
    <row r="49" spans="1:10" ht="51" customHeight="1" x14ac:dyDescent="0.3">
      <c r="A49" s="233" t="s">
        <v>258</v>
      </c>
      <c r="B49" s="234"/>
      <c r="C49" s="234"/>
      <c r="D49" s="55" t="s">
        <v>96</v>
      </c>
      <c r="E49" s="56">
        <v>400107</v>
      </c>
      <c r="F49" s="57">
        <v>11015.56</v>
      </c>
      <c r="G49" s="58">
        <f t="shared" ref="G49:G51" si="0">F49</f>
        <v>11015.56</v>
      </c>
      <c r="H49" s="57">
        <f t="shared" ref="H49:H51" si="1">(75*F49)/100</f>
        <v>8261.67</v>
      </c>
      <c r="I49" s="59">
        <f t="shared" ref="I49:I51" si="2">H49</f>
        <v>8261.67</v>
      </c>
      <c r="J49" s="11"/>
    </row>
    <row r="50" spans="1:10" ht="19.5" customHeight="1" x14ac:dyDescent="0.3">
      <c r="A50" s="230" t="s">
        <v>260</v>
      </c>
      <c r="B50" s="231"/>
      <c r="C50" s="236"/>
      <c r="D50" s="76" t="s">
        <v>261</v>
      </c>
      <c r="E50" s="76">
        <v>400107</v>
      </c>
      <c r="F50" s="52">
        <v>10577.21</v>
      </c>
      <c r="G50" s="53">
        <f t="shared" si="0"/>
        <v>10577.21</v>
      </c>
      <c r="H50" s="199">
        <f t="shared" si="1"/>
        <v>7932.9074999999984</v>
      </c>
      <c r="I50" s="77">
        <f t="shared" si="2"/>
        <v>7932.9074999999984</v>
      </c>
      <c r="J50" s="11"/>
    </row>
    <row r="51" spans="1:10" ht="25.5" customHeight="1" x14ac:dyDescent="0.3">
      <c r="A51" s="233" t="s">
        <v>262</v>
      </c>
      <c r="B51" s="234"/>
      <c r="C51" s="235"/>
      <c r="D51" s="55" t="s">
        <v>261</v>
      </c>
      <c r="E51" s="56">
        <v>400107</v>
      </c>
      <c r="F51" s="57">
        <v>10577.21</v>
      </c>
      <c r="G51" s="58">
        <f t="shared" si="0"/>
        <v>10577.21</v>
      </c>
      <c r="H51" s="57">
        <f t="shared" si="1"/>
        <v>7932.9074999999984</v>
      </c>
      <c r="I51" s="59">
        <f t="shared" si="2"/>
        <v>7932.9074999999984</v>
      </c>
      <c r="J51" s="11"/>
    </row>
    <row r="52" spans="1:10" ht="32.25" customHeight="1" x14ac:dyDescent="0.3">
      <c r="A52" s="237" t="s">
        <v>266</v>
      </c>
      <c r="B52" s="238"/>
      <c r="C52" s="238"/>
      <c r="D52" s="238"/>
      <c r="E52" s="238"/>
      <c r="F52" s="238"/>
      <c r="G52" s="238"/>
      <c r="H52" s="238"/>
      <c r="I52" s="239"/>
      <c r="J52" s="11"/>
    </row>
    <row r="53" spans="1:10" ht="24" customHeight="1" x14ac:dyDescent="0.3">
      <c r="A53" s="210"/>
      <c r="B53" s="210"/>
      <c r="C53" s="210"/>
      <c r="D53" s="210"/>
      <c r="E53" s="210"/>
      <c r="F53" s="210"/>
      <c r="G53" s="210"/>
      <c r="H53" s="210"/>
      <c r="I53" s="211"/>
      <c r="J53" s="11"/>
    </row>
    <row r="54" spans="1:10" s="9" customFormat="1" ht="16.5" x14ac:dyDescent="0.25">
      <c r="A54" s="13"/>
      <c r="B54" s="14"/>
      <c r="C54" s="15"/>
      <c r="D54" s="16"/>
      <c r="E54" s="17"/>
      <c r="F54" s="16"/>
      <c r="G54" s="17"/>
      <c r="H54" s="16"/>
      <c r="I54" s="17"/>
    </row>
    <row r="55" spans="1:10" s="9" customFormat="1" ht="100.5" customHeight="1" x14ac:dyDescent="0.25">
      <c r="A55" s="35"/>
      <c r="B55" s="35"/>
      <c r="C55" s="35"/>
      <c r="D55" s="35"/>
      <c r="E55" s="35"/>
      <c r="F55" s="35"/>
      <c r="G55" s="225" t="s">
        <v>175</v>
      </c>
      <c r="H55" s="225"/>
      <c r="I55" s="225"/>
    </row>
    <row r="56" spans="1:10" ht="20.25" customHeight="1" x14ac:dyDescent="0.25">
      <c r="A56" s="31"/>
      <c r="B56" s="31"/>
      <c r="C56" s="31"/>
      <c r="D56" s="31"/>
      <c r="E56" s="31"/>
      <c r="F56" s="31"/>
      <c r="G56" s="31"/>
      <c r="H56" s="31"/>
      <c r="I56" s="101" t="s">
        <v>224</v>
      </c>
    </row>
    <row r="57" spans="1:10" ht="24" customHeight="1" x14ac:dyDescent="0.25">
      <c r="A57" s="221" t="s">
        <v>214</v>
      </c>
      <c r="B57" s="222"/>
      <c r="C57" s="222"/>
      <c r="D57" s="222"/>
      <c r="E57" s="222"/>
      <c r="F57" s="222"/>
      <c r="G57" s="222"/>
      <c r="H57" s="222"/>
      <c r="I57" s="223"/>
    </row>
    <row r="58" spans="1:10" ht="20.25" x14ac:dyDescent="0.25">
      <c r="A58" s="224"/>
      <c r="B58" s="224"/>
      <c r="C58" s="224"/>
      <c r="D58" s="224"/>
      <c r="E58" s="224"/>
      <c r="F58" s="224"/>
      <c r="G58" s="224"/>
      <c r="H58" s="224"/>
      <c r="I58" s="209"/>
    </row>
    <row r="59" spans="1:10" ht="49.5" customHeight="1" x14ac:dyDescent="0.3">
      <c r="A59" s="213" t="s">
        <v>130</v>
      </c>
      <c r="B59" s="213"/>
      <c r="C59" s="213"/>
      <c r="D59" s="213" t="s">
        <v>131</v>
      </c>
      <c r="E59" s="213" t="s">
        <v>132</v>
      </c>
      <c r="F59" s="213" t="s">
        <v>133</v>
      </c>
      <c r="G59" s="213"/>
      <c r="H59" s="213" t="s">
        <v>154</v>
      </c>
      <c r="I59" s="213"/>
      <c r="J59" s="11"/>
    </row>
    <row r="60" spans="1:10" ht="30" x14ac:dyDescent="0.3">
      <c r="A60" s="213"/>
      <c r="B60" s="213"/>
      <c r="C60" s="213"/>
      <c r="D60" s="213"/>
      <c r="E60" s="213"/>
      <c r="F60" s="208" t="s">
        <v>0</v>
      </c>
      <c r="G60" s="208" t="s">
        <v>1</v>
      </c>
      <c r="H60" s="208" t="s">
        <v>0</v>
      </c>
      <c r="I60" s="208" t="s">
        <v>1</v>
      </c>
      <c r="J60" s="11"/>
    </row>
    <row r="61" spans="1:10" ht="15.75" customHeight="1" x14ac:dyDescent="0.3">
      <c r="A61" s="226" t="s">
        <v>126</v>
      </c>
      <c r="B61" s="227"/>
      <c r="C61" s="227"/>
      <c r="D61" s="227"/>
      <c r="E61" s="227"/>
      <c r="F61" s="227"/>
      <c r="G61" s="227"/>
      <c r="H61" s="227"/>
      <c r="I61" s="229"/>
      <c r="J61" s="11"/>
    </row>
    <row r="62" spans="1:10" ht="52.5" customHeight="1" x14ac:dyDescent="0.3">
      <c r="A62" s="230" t="s">
        <v>263</v>
      </c>
      <c r="B62" s="231"/>
      <c r="C62" s="236"/>
      <c r="D62" s="76" t="s">
        <v>261</v>
      </c>
      <c r="E62" s="76">
        <v>400107</v>
      </c>
      <c r="F62" s="52">
        <v>10577.21</v>
      </c>
      <c r="G62" s="53">
        <f t="shared" ref="G62:G63" si="3">F62</f>
        <v>10577.21</v>
      </c>
      <c r="H62" s="199">
        <f t="shared" ref="H62:H63" si="4">(75*F62)/100</f>
        <v>7932.9074999999984</v>
      </c>
      <c r="I62" s="77">
        <f t="shared" ref="I62:I63" si="5">H62</f>
        <v>7932.9074999999984</v>
      </c>
      <c r="J62" s="11"/>
    </row>
    <row r="63" spans="1:10" ht="21.75" customHeight="1" x14ac:dyDescent="0.3">
      <c r="A63" s="233" t="s">
        <v>264</v>
      </c>
      <c r="B63" s="234"/>
      <c r="C63" s="235"/>
      <c r="D63" s="55" t="s">
        <v>261</v>
      </c>
      <c r="E63" s="56">
        <v>400107</v>
      </c>
      <c r="F63" s="57">
        <v>10577.21</v>
      </c>
      <c r="G63" s="58">
        <f t="shared" si="3"/>
        <v>10577.21</v>
      </c>
      <c r="H63" s="57">
        <f t="shared" si="4"/>
        <v>7932.9074999999984</v>
      </c>
      <c r="I63" s="59">
        <f t="shared" si="5"/>
        <v>7932.9074999999984</v>
      </c>
      <c r="J63" s="11"/>
    </row>
    <row r="64" spans="1:10" ht="32.25" customHeight="1" x14ac:dyDescent="0.3">
      <c r="A64" s="237" t="s">
        <v>266</v>
      </c>
      <c r="B64" s="238"/>
      <c r="C64" s="238"/>
      <c r="D64" s="238"/>
      <c r="E64" s="238"/>
      <c r="F64" s="238"/>
      <c r="G64" s="238"/>
      <c r="H64" s="238"/>
      <c r="I64" s="239"/>
      <c r="J64" s="11"/>
    </row>
    <row r="65" spans="1:10" ht="22.5" customHeight="1" x14ac:dyDescent="0.3">
      <c r="A65" s="230" t="s">
        <v>265</v>
      </c>
      <c r="B65" s="231"/>
      <c r="C65" s="232"/>
      <c r="D65" s="50" t="s">
        <v>97</v>
      </c>
      <c r="E65" s="200">
        <v>400110</v>
      </c>
      <c r="F65" s="52">
        <v>952.32</v>
      </c>
      <c r="G65" s="53">
        <f>F65</f>
        <v>952.32</v>
      </c>
      <c r="H65" s="199">
        <f>(75*F65)/100</f>
        <v>714.24</v>
      </c>
      <c r="I65" s="77">
        <f>H65</f>
        <v>714.24</v>
      </c>
      <c r="J65" s="11"/>
    </row>
    <row r="66" spans="1:10" ht="33" customHeight="1" x14ac:dyDescent="0.3">
      <c r="A66" s="233" t="s">
        <v>127</v>
      </c>
      <c r="B66" s="234"/>
      <c r="C66" s="235"/>
      <c r="D66" s="55" t="s">
        <v>99</v>
      </c>
      <c r="E66" s="201" t="s">
        <v>13</v>
      </c>
      <c r="F66" s="57">
        <v>6089.21</v>
      </c>
      <c r="G66" s="58">
        <f t="shared" ref="G66" si="6">F66</f>
        <v>6089.21</v>
      </c>
      <c r="H66" s="57">
        <f>(75*F66)/100</f>
        <v>4566.9075000000003</v>
      </c>
      <c r="I66" s="59">
        <f t="shared" ref="I66" si="7">H66</f>
        <v>4566.9075000000003</v>
      </c>
      <c r="J66" s="11"/>
    </row>
    <row r="67" spans="1:10" ht="18" customHeight="1" x14ac:dyDescent="0.3">
      <c r="A67" s="6"/>
      <c r="B67" s="6"/>
      <c r="C67" s="23"/>
      <c r="D67" s="20"/>
      <c r="E67" s="21"/>
      <c r="F67" s="3"/>
      <c r="G67" s="4"/>
      <c r="H67" s="3"/>
      <c r="I67" s="4"/>
      <c r="J67" s="11"/>
    </row>
    <row r="68" spans="1:10" ht="24" customHeight="1" x14ac:dyDescent="0.25">
      <c r="A68" s="221" t="s">
        <v>100</v>
      </c>
      <c r="B68" s="222"/>
      <c r="C68" s="222"/>
      <c r="D68" s="222"/>
      <c r="E68" s="222"/>
      <c r="F68" s="222"/>
      <c r="G68" s="222"/>
      <c r="H68" s="222"/>
      <c r="I68" s="223"/>
    </row>
    <row r="69" spans="1:10" ht="13.5" customHeight="1" x14ac:dyDescent="0.25">
      <c r="A69" s="224"/>
      <c r="B69" s="224"/>
      <c r="C69" s="224"/>
      <c r="D69" s="224"/>
      <c r="E69" s="224"/>
      <c r="F69" s="224"/>
      <c r="G69" s="224"/>
      <c r="H69" s="224"/>
      <c r="I69" s="32"/>
    </row>
    <row r="70" spans="1:10" ht="16.5" x14ac:dyDescent="0.3">
      <c r="A70" s="213" t="s">
        <v>130</v>
      </c>
      <c r="B70" s="213"/>
      <c r="C70" s="250"/>
      <c r="D70" s="250"/>
      <c r="E70" s="250"/>
      <c r="F70" s="213" t="s">
        <v>131</v>
      </c>
      <c r="G70" s="213" t="s">
        <v>132</v>
      </c>
      <c r="H70" s="213" t="s">
        <v>133</v>
      </c>
      <c r="I70" s="213"/>
      <c r="J70" s="11"/>
    </row>
    <row r="71" spans="1:10" ht="30" x14ac:dyDescent="0.3">
      <c r="A71" s="213"/>
      <c r="B71" s="213"/>
      <c r="C71" s="250"/>
      <c r="D71" s="250"/>
      <c r="E71" s="250"/>
      <c r="F71" s="213"/>
      <c r="G71" s="213"/>
      <c r="H71" s="63" t="s">
        <v>0</v>
      </c>
      <c r="I71" s="63" t="s">
        <v>1</v>
      </c>
      <c r="J71" s="11"/>
    </row>
    <row r="72" spans="1:10" ht="33.75" customHeight="1" x14ac:dyDescent="0.3">
      <c r="A72" s="257" t="s">
        <v>128</v>
      </c>
      <c r="B72" s="258"/>
      <c r="C72" s="258"/>
      <c r="D72" s="258"/>
      <c r="E72" s="258"/>
      <c r="F72" s="258"/>
      <c r="G72" s="258"/>
      <c r="H72" s="258"/>
      <c r="I72" s="259"/>
      <c r="J72" s="11"/>
    </row>
    <row r="73" spans="1:10" ht="22.5" customHeight="1" x14ac:dyDescent="0.3">
      <c r="A73" s="230" t="s">
        <v>101</v>
      </c>
      <c r="B73" s="231"/>
      <c r="C73" s="236"/>
      <c r="D73" s="236"/>
      <c r="E73" s="236"/>
      <c r="F73" s="76" t="s">
        <v>102</v>
      </c>
      <c r="G73" s="76" t="s">
        <v>13</v>
      </c>
      <c r="H73" s="52">
        <v>2596.11</v>
      </c>
      <c r="I73" s="77">
        <f>H73</f>
        <v>2596.11</v>
      </c>
      <c r="J73" s="11"/>
    </row>
    <row r="74" spans="1:10" ht="26.25" customHeight="1" x14ac:dyDescent="0.3">
      <c r="A74" s="233" t="s">
        <v>103</v>
      </c>
      <c r="B74" s="234"/>
      <c r="C74" s="235"/>
      <c r="D74" s="235"/>
      <c r="E74" s="235"/>
      <c r="F74" s="55" t="s">
        <v>104</v>
      </c>
      <c r="G74" s="56" t="s">
        <v>13</v>
      </c>
      <c r="H74" s="57">
        <v>1423.1</v>
      </c>
      <c r="I74" s="59">
        <f>H74</f>
        <v>1423.1</v>
      </c>
      <c r="J74" s="11"/>
    </row>
    <row r="75" spans="1:10" ht="11.25" customHeight="1" x14ac:dyDescent="0.3">
      <c r="A75" s="202"/>
      <c r="B75" s="202"/>
      <c r="C75" s="75"/>
      <c r="D75" s="75"/>
      <c r="E75" s="75"/>
      <c r="F75" s="50"/>
      <c r="G75" s="51"/>
      <c r="H75" s="199"/>
      <c r="I75" s="53"/>
      <c r="J75" s="11"/>
    </row>
    <row r="76" spans="1:10" ht="33.75" customHeight="1" x14ac:dyDescent="0.3">
      <c r="A76" s="291" t="s">
        <v>129</v>
      </c>
      <c r="B76" s="292"/>
      <c r="C76" s="292"/>
      <c r="D76" s="292"/>
      <c r="E76" s="292"/>
      <c r="F76" s="292"/>
      <c r="G76" s="292"/>
      <c r="H76" s="292"/>
      <c r="I76" s="293"/>
      <c r="J76" s="11"/>
    </row>
    <row r="77" spans="1:10" ht="21.75" customHeight="1" x14ac:dyDescent="0.3">
      <c r="A77" s="230" t="s">
        <v>101</v>
      </c>
      <c r="B77" s="231"/>
      <c r="C77" s="236"/>
      <c r="D77" s="236"/>
      <c r="E77" s="236"/>
      <c r="F77" s="50" t="s">
        <v>105</v>
      </c>
      <c r="G77" s="51">
        <v>400110</v>
      </c>
      <c r="H77" s="52">
        <v>11281.45</v>
      </c>
      <c r="I77" s="77">
        <f>H77</f>
        <v>11281.45</v>
      </c>
      <c r="J77" s="11"/>
    </row>
    <row r="78" spans="1:10" ht="22.5" customHeight="1" x14ac:dyDescent="0.3">
      <c r="A78" s="233" t="s">
        <v>106</v>
      </c>
      <c r="B78" s="234"/>
      <c r="C78" s="235"/>
      <c r="D78" s="235"/>
      <c r="E78" s="235"/>
      <c r="F78" s="55" t="s">
        <v>107</v>
      </c>
      <c r="G78" s="56" t="s">
        <v>13</v>
      </c>
      <c r="H78" s="57">
        <v>9185.58</v>
      </c>
      <c r="I78" s="59">
        <f>H78</f>
        <v>9185.58</v>
      </c>
      <c r="J78" s="11"/>
    </row>
    <row r="79" spans="1:10" s="9" customFormat="1" ht="16.5" x14ac:dyDescent="0.25">
      <c r="A79" s="13"/>
      <c r="B79" s="14"/>
      <c r="C79" s="15"/>
      <c r="D79" s="16"/>
      <c r="E79" s="17"/>
      <c r="F79" s="16"/>
      <c r="G79" s="17"/>
      <c r="H79" s="16"/>
      <c r="I79" s="17"/>
    </row>
    <row r="80" spans="1:10" s="9" customFormat="1" ht="100.5" customHeight="1" x14ac:dyDescent="0.25">
      <c r="A80" s="35"/>
      <c r="B80" s="35"/>
      <c r="C80" s="35"/>
      <c r="D80" s="35"/>
      <c r="E80" s="35"/>
      <c r="F80" s="35"/>
      <c r="G80" s="225" t="s">
        <v>175</v>
      </c>
      <c r="H80" s="225"/>
      <c r="I80" s="225"/>
    </row>
    <row r="81" spans="1:9" ht="20.25" customHeight="1" x14ac:dyDescent="0.25">
      <c r="A81" s="31"/>
      <c r="B81" s="31"/>
      <c r="C81" s="31"/>
      <c r="D81" s="31"/>
      <c r="E81" s="31"/>
      <c r="F81" s="31"/>
      <c r="G81" s="31"/>
      <c r="H81" s="31"/>
      <c r="I81" s="101" t="s">
        <v>226</v>
      </c>
    </row>
  </sheetData>
  <mergeCells count="78">
    <mergeCell ref="G80:I80"/>
    <mergeCell ref="A32:I32"/>
    <mergeCell ref="A33:H33"/>
    <mergeCell ref="A43:I43"/>
    <mergeCell ref="A44:H44"/>
    <mergeCell ref="A36:I36"/>
    <mergeCell ref="A50:C50"/>
    <mergeCell ref="A51:C51"/>
    <mergeCell ref="H45:I45"/>
    <mergeCell ref="A47:I47"/>
    <mergeCell ref="A48:C48"/>
    <mergeCell ref="F34:F35"/>
    <mergeCell ref="A74:E74"/>
    <mergeCell ref="G70:G71"/>
    <mergeCell ref="A78:E78"/>
    <mergeCell ref="A76:I76"/>
    <mergeCell ref="A7:I7"/>
    <mergeCell ref="A8:H8"/>
    <mergeCell ref="G55:I55"/>
    <mergeCell ref="A68:I68"/>
    <mergeCell ref="A69:H69"/>
    <mergeCell ref="A18:C18"/>
    <mergeCell ref="A19:C19"/>
    <mergeCell ref="A24:I24"/>
    <mergeCell ref="A17:C17"/>
    <mergeCell ref="A23:C23"/>
    <mergeCell ref="A22:C22"/>
    <mergeCell ref="A21:I21"/>
    <mergeCell ref="G30:I30"/>
    <mergeCell ref="A49:C49"/>
    <mergeCell ref="A57:I57"/>
    <mergeCell ref="A52:I52"/>
    <mergeCell ref="A1:I1"/>
    <mergeCell ref="F2:I2"/>
    <mergeCell ref="A16:C16"/>
    <mergeCell ref="A12:C12"/>
    <mergeCell ref="F9:G9"/>
    <mergeCell ref="H9:I9"/>
    <mergeCell ref="A14:C14"/>
    <mergeCell ref="A15:C15"/>
    <mergeCell ref="E9:E10"/>
    <mergeCell ref="A9:C10"/>
    <mergeCell ref="A11:I11"/>
    <mergeCell ref="D9:D10"/>
    <mergeCell ref="A13:C13"/>
    <mergeCell ref="A3:I3"/>
    <mergeCell ref="A4:H4"/>
    <mergeCell ref="A5:I5"/>
    <mergeCell ref="A77:E77"/>
    <mergeCell ref="F70:F71"/>
    <mergeCell ref="A72:I72"/>
    <mergeCell ref="A73:E73"/>
    <mergeCell ref="A70:E71"/>
    <mergeCell ref="H70:I70"/>
    <mergeCell ref="H34:I34"/>
    <mergeCell ref="A39:E39"/>
    <mergeCell ref="A40:E40"/>
    <mergeCell ref="A41:E41"/>
    <mergeCell ref="F45:G45"/>
    <mergeCell ref="E45:E46"/>
    <mergeCell ref="A45:C46"/>
    <mergeCell ref="D45:D46"/>
    <mergeCell ref="G34:G35"/>
    <mergeCell ref="A34:E35"/>
    <mergeCell ref="A37:E37"/>
    <mergeCell ref="A38:E38"/>
    <mergeCell ref="A58:H58"/>
    <mergeCell ref="A59:C60"/>
    <mergeCell ref="D59:D60"/>
    <mergeCell ref="E59:E60"/>
    <mergeCell ref="F59:G59"/>
    <mergeCell ref="H59:I59"/>
    <mergeCell ref="A61:I61"/>
    <mergeCell ref="A65:C65"/>
    <mergeCell ref="A66:C66"/>
    <mergeCell ref="A62:C62"/>
    <mergeCell ref="A63:C63"/>
    <mergeCell ref="A64:I64"/>
  </mergeCells>
  <printOptions horizontalCentered="1" verticalCentered="1"/>
  <pageMargins left="0.23622047244094491" right="0.23622047244094491" top="0.27559055118110237" bottom="0.27559055118110237" header="0.31496062992125984" footer="0.31496062992125984"/>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98"/>
  <sheetViews>
    <sheetView zoomScaleNormal="100" workbookViewId="0">
      <selection activeCell="A3" sqref="A3:I3"/>
    </sheetView>
  </sheetViews>
  <sheetFormatPr baseColWidth="10" defaultColWidth="11.42578125" defaultRowHeight="15" x14ac:dyDescent="0.25"/>
  <cols>
    <col min="1" max="2" width="42.85546875" style="1" customWidth="1"/>
    <col min="3" max="5" width="16.85546875" style="1" customWidth="1"/>
    <col min="6" max="8" width="16" style="1" customWidth="1"/>
    <col min="9" max="9" width="16.85546875" style="1" customWidth="1"/>
    <col min="10" max="16384" width="11.42578125" style="1"/>
  </cols>
  <sheetData>
    <row r="1" spans="1:9" ht="119.25" customHeight="1" x14ac:dyDescent="0.25">
      <c r="A1" s="215" t="s">
        <v>170</v>
      </c>
      <c r="B1" s="216"/>
      <c r="C1" s="216"/>
      <c r="D1" s="216"/>
      <c r="E1" s="216"/>
      <c r="F1" s="216"/>
      <c r="G1" s="216"/>
      <c r="H1" s="216"/>
      <c r="I1" s="217"/>
    </row>
    <row r="2" spans="1:9" ht="15" customHeight="1" x14ac:dyDescent="0.3">
      <c r="A2" s="11"/>
      <c r="B2" s="11"/>
      <c r="C2" s="11"/>
      <c r="D2" s="11"/>
      <c r="E2" s="11"/>
      <c r="F2" s="218"/>
      <c r="G2" s="218"/>
      <c r="H2" s="218"/>
      <c r="I2" s="218"/>
    </row>
    <row r="3" spans="1:9" ht="21.75" customHeight="1" x14ac:dyDescent="0.25">
      <c r="A3" s="219" t="str">
        <f>Registros!A3</f>
        <v>Tarifa aplicable a partir del 01 de enero al 31 de Diciembre de 2017, publicada en Diario Oficial de la Federación el 23 de diciembre de 2016</v>
      </c>
      <c r="B3" s="219"/>
      <c r="C3" s="219"/>
      <c r="D3" s="219"/>
      <c r="E3" s="219"/>
      <c r="F3" s="219"/>
      <c r="G3" s="219"/>
      <c r="H3" s="219"/>
      <c r="I3" s="219"/>
    </row>
    <row r="4" spans="1:9" ht="13.5" customHeight="1" x14ac:dyDescent="0.25">
      <c r="A4" s="220"/>
      <c r="B4" s="220"/>
      <c r="C4" s="220"/>
      <c r="D4" s="220"/>
      <c r="E4" s="220"/>
      <c r="F4" s="220"/>
      <c r="G4" s="220"/>
      <c r="H4" s="220"/>
      <c r="I4" s="10"/>
    </row>
    <row r="5" spans="1:9" ht="24" customHeight="1" x14ac:dyDescent="0.25">
      <c r="A5" s="221" t="s">
        <v>197</v>
      </c>
      <c r="B5" s="222"/>
      <c r="C5" s="222"/>
      <c r="D5" s="222"/>
      <c r="E5" s="222"/>
      <c r="F5" s="222"/>
      <c r="G5" s="222"/>
      <c r="H5" s="222"/>
      <c r="I5" s="223"/>
    </row>
    <row r="6" spans="1:9" ht="15" customHeight="1" x14ac:dyDescent="0.25"/>
    <row r="7" spans="1:9" ht="24" customHeight="1" x14ac:dyDescent="0.25">
      <c r="A7" s="221" t="s">
        <v>176</v>
      </c>
      <c r="B7" s="222"/>
      <c r="C7" s="222"/>
      <c r="D7" s="222"/>
      <c r="E7" s="222"/>
      <c r="F7" s="222"/>
      <c r="G7" s="222"/>
      <c r="H7" s="222"/>
      <c r="I7" s="223"/>
    </row>
    <row r="8" spans="1:9" ht="20.25" x14ac:dyDescent="0.25">
      <c r="A8" s="224"/>
      <c r="B8" s="224"/>
      <c r="C8" s="224"/>
      <c r="D8" s="224"/>
      <c r="E8" s="224"/>
      <c r="F8" s="224"/>
      <c r="G8" s="224"/>
      <c r="H8" s="224"/>
      <c r="I8" s="32"/>
    </row>
    <row r="9" spans="1:9" ht="15.75" customHeight="1" x14ac:dyDescent="0.25">
      <c r="A9" s="213" t="s">
        <v>130</v>
      </c>
      <c r="B9" s="213"/>
      <c r="C9" s="213"/>
      <c r="D9" s="213"/>
      <c r="E9" s="213"/>
      <c r="F9" s="213" t="s">
        <v>131</v>
      </c>
      <c r="G9" s="213" t="s">
        <v>132</v>
      </c>
      <c r="H9" s="213" t="s">
        <v>133</v>
      </c>
      <c r="I9" s="213"/>
    </row>
    <row r="10" spans="1:9" ht="15" customHeight="1" x14ac:dyDescent="0.25">
      <c r="A10" s="213"/>
      <c r="B10" s="213"/>
      <c r="C10" s="213"/>
      <c r="D10" s="213"/>
      <c r="E10" s="213"/>
      <c r="F10" s="213"/>
      <c r="G10" s="213"/>
      <c r="H10" s="63" t="s">
        <v>0</v>
      </c>
      <c r="I10" s="63" t="s">
        <v>1</v>
      </c>
    </row>
    <row r="11" spans="1:9" ht="23.25" customHeight="1" x14ac:dyDescent="0.25">
      <c r="A11" s="250" t="s">
        <v>198</v>
      </c>
      <c r="B11" s="250"/>
      <c r="C11" s="250"/>
      <c r="D11" s="250"/>
      <c r="E11" s="250"/>
      <c r="F11" s="250"/>
      <c r="G11" s="250"/>
      <c r="H11" s="250"/>
      <c r="I11" s="250"/>
    </row>
    <row r="12" spans="1:9" ht="18" customHeight="1" x14ac:dyDescent="0.25">
      <c r="A12" s="230" t="s">
        <v>200</v>
      </c>
      <c r="B12" s="231"/>
      <c r="C12" s="231"/>
      <c r="D12" s="231"/>
      <c r="E12" s="231"/>
      <c r="F12" s="231"/>
      <c r="G12" s="231"/>
      <c r="H12" s="231"/>
      <c r="I12" s="314"/>
    </row>
    <row r="13" spans="1:9" ht="20.25" customHeight="1" x14ac:dyDescent="0.25">
      <c r="A13" s="230" t="s">
        <v>159</v>
      </c>
      <c r="B13" s="236"/>
      <c r="C13" s="236"/>
      <c r="D13" s="236"/>
      <c r="E13" s="236"/>
      <c r="F13" s="134" t="s">
        <v>53</v>
      </c>
      <c r="G13" s="135" t="s">
        <v>13</v>
      </c>
      <c r="H13" s="136">
        <v>4690.6099999999997</v>
      </c>
      <c r="I13" s="77">
        <f>H13</f>
        <v>4690.6099999999997</v>
      </c>
    </row>
    <row r="14" spans="1:9" ht="19.5" customHeight="1" x14ac:dyDescent="0.25">
      <c r="A14" s="233" t="s">
        <v>160</v>
      </c>
      <c r="B14" s="234"/>
      <c r="C14" s="234"/>
      <c r="D14" s="235"/>
      <c r="E14" s="235"/>
      <c r="F14" s="137" t="s">
        <v>54</v>
      </c>
      <c r="G14" s="138" t="s">
        <v>13</v>
      </c>
      <c r="H14" s="139">
        <v>4690.6099999999997</v>
      </c>
      <c r="I14" s="59">
        <f t="shared" ref="I14:I15" si="0">H14</f>
        <v>4690.6099999999997</v>
      </c>
    </row>
    <row r="15" spans="1:9" ht="19.5" customHeight="1" x14ac:dyDescent="0.25">
      <c r="A15" s="230" t="s">
        <v>59</v>
      </c>
      <c r="B15" s="236"/>
      <c r="C15" s="236"/>
      <c r="D15" s="236"/>
      <c r="E15" s="236"/>
      <c r="F15" s="134" t="s">
        <v>55</v>
      </c>
      <c r="G15" s="135" t="s">
        <v>13</v>
      </c>
      <c r="H15" s="136">
        <v>283.02999999999997</v>
      </c>
      <c r="I15" s="77">
        <f t="shared" si="0"/>
        <v>283.02999999999997</v>
      </c>
    </row>
    <row r="16" spans="1:9" ht="25.5" customHeight="1" x14ac:dyDescent="0.25">
      <c r="A16" s="320" t="s">
        <v>199</v>
      </c>
      <c r="B16" s="321"/>
      <c r="C16" s="321"/>
      <c r="D16" s="322"/>
      <c r="E16" s="322"/>
      <c r="F16" s="140" t="s">
        <v>136</v>
      </c>
      <c r="G16" s="141" t="s">
        <v>136</v>
      </c>
      <c r="H16" s="143" t="s">
        <v>135</v>
      </c>
      <c r="I16" s="142" t="s">
        <v>136</v>
      </c>
    </row>
    <row r="17" spans="1:9" ht="21" customHeight="1" x14ac:dyDescent="0.25">
      <c r="A17" s="144"/>
      <c r="B17" s="145"/>
      <c r="C17" s="145"/>
      <c r="D17" s="146"/>
      <c r="E17" s="146"/>
      <c r="F17" s="147"/>
      <c r="G17" s="27"/>
      <c r="H17" s="148"/>
      <c r="I17" s="27"/>
    </row>
    <row r="18" spans="1:9" ht="23.25" customHeight="1" x14ac:dyDescent="0.25">
      <c r="A18" s="297" t="s">
        <v>198</v>
      </c>
      <c r="B18" s="298"/>
      <c r="C18" s="298"/>
      <c r="D18" s="298"/>
      <c r="E18" s="298"/>
      <c r="F18" s="298"/>
      <c r="G18" s="298"/>
      <c r="H18" s="298"/>
      <c r="I18" s="299"/>
    </row>
    <row r="19" spans="1:9" ht="30.75" customHeight="1" x14ac:dyDescent="0.25">
      <c r="A19" s="303" t="s">
        <v>203</v>
      </c>
      <c r="B19" s="304"/>
      <c r="C19" s="304"/>
      <c r="D19" s="304"/>
      <c r="E19" s="304"/>
      <c r="F19" s="304"/>
      <c r="G19" s="304"/>
      <c r="H19" s="304"/>
      <c r="I19" s="305"/>
    </row>
    <row r="20" spans="1:9" ht="20.25" customHeight="1" x14ac:dyDescent="0.25">
      <c r="A20" s="306" t="s">
        <v>159</v>
      </c>
      <c r="B20" s="315"/>
      <c r="C20" s="315"/>
      <c r="D20" s="307"/>
      <c r="E20" s="307"/>
      <c r="F20" s="149" t="s">
        <v>56</v>
      </c>
      <c r="G20" s="150" t="s">
        <v>13</v>
      </c>
      <c r="H20" s="151">
        <v>2002.71</v>
      </c>
      <c r="I20" s="41">
        <f>H20</f>
        <v>2002.71</v>
      </c>
    </row>
    <row r="21" spans="1:9" ht="20.25" customHeight="1" x14ac:dyDescent="0.25">
      <c r="A21" s="294" t="s">
        <v>160</v>
      </c>
      <c r="B21" s="296"/>
      <c r="C21" s="296"/>
      <c r="D21" s="296"/>
      <c r="E21" s="296"/>
      <c r="F21" s="152" t="s">
        <v>57</v>
      </c>
      <c r="G21" s="153" t="s">
        <v>13</v>
      </c>
      <c r="H21" s="154">
        <v>2002.71</v>
      </c>
      <c r="I21" s="46">
        <f t="shared" ref="I21:I23" si="1">H21</f>
        <v>2002.71</v>
      </c>
    </row>
    <row r="22" spans="1:9" ht="20.25" customHeight="1" x14ac:dyDescent="0.25">
      <c r="A22" s="306" t="s">
        <v>201</v>
      </c>
      <c r="B22" s="315"/>
      <c r="C22" s="315"/>
      <c r="D22" s="307"/>
      <c r="E22" s="307"/>
      <c r="F22" s="149" t="s">
        <v>58</v>
      </c>
      <c r="G22" s="150" t="s">
        <v>13</v>
      </c>
      <c r="H22" s="151">
        <v>283.02999999999997</v>
      </c>
      <c r="I22" s="41">
        <f t="shared" si="1"/>
        <v>283.02999999999997</v>
      </c>
    </row>
    <row r="23" spans="1:9" ht="19.5" customHeight="1" x14ac:dyDescent="0.25">
      <c r="A23" s="294" t="s">
        <v>59</v>
      </c>
      <c r="B23" s="296"/>
      <c r="C23" s="296"/>
      <c r="D23" s="296"/>
      <c r="E23" s="296"/>
      <c r="F23" s="152" t="s">
        <v>60</v>
      </c>
      <c r="G23" s="153" t="s">
        <v>13</v>
      </c>
      <c r="H23" s="154">
        <v>283.02999999999997</v>
      </c>
      <c r="I23" s="46">
        <f t="shared" si="1"/>
        <v>283.02999999999997</v>
      </c>
    </row>
    <row r="24" spans="1:9" ht="25.5" customHeight="1" x14ac:dyDescent="0.25">
      <c r="A24" s="300" t="s">
        <v>202</v>
      </c>
      <c r="B24" s="301"/>
      <c r="C24" s="301"/>
      <c r="D24" s="302"/>
      <c r="E24" s="302"/>
      <c r="F24" s="155" t="s">
        <v>136</v>
      </c>
      <c r="G24" s="156" t="s">
        <v>136</v>
      </c>
      <c r="H24" s="158" t="s">
        <v>135</v>
      </c>
      <c r="I24" s="157" t="s">
        <v>136</v>
      </c>
    </row>
    <row r="25" spans="1:9" ht="21" customHeight="1" x14ac:dyDescent="0.25">
      <c r="A25" s="144"/>
      <c r="B25" s="145"/>
      <c r="C25" s="145"/>
      <c r="D25" s="146"/>
      <c r="E25" s="146"/>
      <c r="F25" s="147"/>
      <c r="G25" s="27"/>
      <c r="H25" s="148"/>
      <c r="I25" s="27"/>
    </row>
    <row r="26" spans="1:9" ht="23.25" customHeight="1" x14ac:dyDescent="0.25">
      <c r="A26" s="297" t="s">
        <v>198</v>
      </c>
      <c r="B26" s="298"/>
      <c r="C26" s="298"/>
      <c r="D26" s="298"/>
      <c r="E26" s="298"/>
      <c r="F26" s="298"/>
      <c r="G26" s="298"/>
      <c r="H26" s="298"/>
      <c r="I26" s="299"/>
    </row>
    <row r="27" spans="1:9" ht="20.25" customHeight="1" x14ac:dyDescent="0.25">
      <c r="A27" s="303" t="s">
        <v>205</v>
      </c>
      <c r="B27" s="304"/>
      <c r="C27" s="304"/>
      <c r="D27" s="304"/>
      <c r="E27" s="304"/>
      <c r="F27" s="304"/>
      <c r="G27" s="304"/>
      <c r="H27" s="304"/>
      <c r="I27" s="305"/>
    </row>
    <row r="28" spans="1:9" ht="20.25" customHeight="1" x14ac:dyDescent="0.25">
      <c r="A28" s="306" t="s">
        <v>159</v>
      </c>
      <c r="B28" s="307"/>
      <c r="C28" s="307"/>
      <c r="D28" s="307"/>
      <c r="E28" s="307"/>
      <c r="F28" s="149" t="s">
        <v>61</v>
      </c>
      <c r="G28" s="150" t="s">
        <v>13</v>
      </c>
      <c r="H28" s="151">
        <v>9136.36</v>
      </c>
      <c r="I28" s="41">
        <f>H28</f>
        <v>9136.36</v>
      </c>
    </row>
    <row r="29" spans="1:9" ht="22.5" customHeight="1" x14ac:dyDescent="0.25">
      <c r="A29" s="294" t="s">
        <v>160</v>
      </c>
      <c r="B29" s="295"/>
      <c r="C29" s="295"/>
      <c r="D29" s="296"/>
      <c r="E29" s="296"/>
      <c r="F29" s="152" t="s">
        <v>62</v>
      </c>
      <c r="G29" s="153" t="s">
        <v>13</v>
      </c>
      <c r="H29" s="154">
        <v>9136.36</v>
      </c>
      <c r="I29" s="46">
        <f t="shared" ref="I29:I31" si="2">H29</f>
        <v>9136.36</v>
      </c>
    </row>
    <row r="30" spans="1:9" ht="20.25" customHeight="1" x14ac:dyDescent="0.25">
      <c r="A30" s="316" t="s">
        <v>204</v>
      </c>
      <c r="B30" s="317"/>
      <c r="C30" s="317"/>
      <c r="D30" s="317"/>
      <c r="E30" s="317"/>
      <c r="F30" s="149" t="s">
        <v>63</v>
      </c>
      <c r="G30" s="150" t="s">
        <v>13</v>
      </c>
      <c r="H30" s="151">
        <v>256.82</v>
      </c>
      <c r="I30" s="41">
        <f t="shared" si="2"/>
        <v>256.82</v>
      </c>
    </row>
    <row r="31" spans="1:9" ht="20.25" customHeight="1" x14ac:dyDescent="0.25">
      <c r="A31" s="294" t="s">
        <v>59</v>
      </c>
      <c r="B31" s="295"/>
      <c r="C31" s="295"/>
      <c r="D31" s="296"/>
      <c r="E31" s="296"/>
      <c r="F31" s="152" t="s">
        <v>64</v>
      </c>
      <c r="G31" s="153" t="s">
        <v>13</v>
      </c>
      <c r="H31" s="154">
        <v>256.82</v>
      </c>
      <c r="I31" s="46">
        <f t="shared" si="2"/>
        <v>256.82</v>
      </c>
    </row>
    <row r="32" spans="1:9" ht="20.25" customHeight="1" x14ac:dyDescent="0.25">
      <c r="A32" s="131"/>
      <c r="B32" s="131"/>
      <c r="C32" s="131"/>
      <c r="D32" s="132"/>
      <c r="E32" s="132"/>
      <c r="F32" s="159"/>
      <c r="G32" s="160"/>
      <c r="H32" s="161"/>
      <c r="I32" s="133"/>
    </row>
    <row r="33" spans="1:9" ht="9.75" customHeight="1" x14ac:dyDescent="0.25">
      <c r="A33" s="131"/>
      <c r="B33" s="131"/>
      <c r="C33" s="131"/>
      <c r="D33" s="132"/>
      <c r="E33" s="132"/>
      <c r="F33" s="47"/>
      <c r="G33" s="48"/>
      <c r="H33" s="49"/>
      <c r="I33" s="133"/>
    </row>
    <row r="34" spans="1:9" s="9" customFormat="1" ht="16.5" x14ac:dyDescent="0.25">
      <c r="A34" s="13"/>
      <c r="B34" s="14"/>
      <c r="C34" s="15"/>
      <c r="D34" s="16"/>
      <c r="E34" s="17"/>
      <c r="F34" s="16"/>
      <c r="G34" s="17"/>
      <c r="H34" s="16"/>
      <c r="I34" s="17"/>
    </row>
    <row r="35" spans="1:9" s="9" customFormat="1" ht="100.5" customHeight="1" x14ac:dyDescent="0.25">
      <c r="A35" s="35"/>
      <c r="B35" s="35"/>
      <c r="C35" s="35"/>
      <c r="D35" s="35"/>
      <c r="E35" s="35"/>
      <c r="F35" s="35"/>
      <c r="G35" s="225" t="s">
        <v>175</v>
      </c>
      <c r="H35" s="225"/>
      <c r="I35" s="225"/>
    </row>
    <row r="36" spans="1:9" ht="20.25" customHeight="1" x14ac:dyDescent="0.25">
      <c r="A36" s="31"/>
      <c r="B36" s="31"/>
      <c r="C36" s="31"/>
      <c r="D36" s="31"/>
      <c r="E36" s="31"/>
      <c r="F36" s="31"/>
      <c r="G36" s="31"/>
      <c r="H36" s="31"/>
      <c r="I36" s="101" t="s">
        <v>227</v>
      </c>
    </row>
    <row r="37" spans="1:9" ht="24" customHeight="1" x14ac:dyDescent="0.25">
      <c r="A37" s="221" t="s">
        <v>206</v>
      </c>
      <c r="B37" s="222"/>
      <c r="C37" s="222"/>
      <c r="D37" s="222"/>
      <c r="E37" s="222"/>
      <c r="F37" s="222"/>
      <c r="G37" s="222"/>
      <c r="H37" s="222"/>
      <c r="I37" s="223"/>
    </row>
    <row r="38" spans="1:9" ht="20.25" x14ac:dyDescent="0.25">
      <c r="A38" s="224"/>
      <c r="B38" s="224"/>
      <c r="C38" s="224"/>
      <c r="D38" s="224"/>
      <c r="E38" s="224"/>
      <c r="F38" s="224"/>
      <c r="G38" s="224"/>
      <c r="H38" s="224"/>
      <c r="I38" s="32"/>
    </row>
    <row r="39" spans="1:9" x14ac:dyDescent="0.25">
      <c r="A39" s="213" t="s">
        <v>130</v>
      </c>
      <c r="B39" s="250"/>
      <c r="C39" s="250"/>
      <c r="D39" s="250"/>
      <c r="E39" s="250"/>
      <c r="F39" s="213" t="s">
        <v>131</v>
      </c>
      <c r="G39" s="213" t="s">
        <v>132</v>
      </c>
      <c r="H39" s="213" t="s">
        <v>133</v>
      </c>
      <c r="I39" s="213"/>
    </row>
    <row r="40" spans="1:9" ht="30" x14ac:dyDescent="0.25">
      <c r="A40" s="213"/>
      <c r="B40" s="250"/>
      <c r="C40" s="250"/>
      <c r="D40" s="250"/>
      <c r="E40" s="250"/>
      <c r="F40" s="213"/>
      <c r="G40" s="213"/>
      <c r="H40" s="162" t="s">
        <v>0</v>
      </c>
      <c r="I40" s="162" t="s">
        <v>1</v>
      </c>
    </row>
    <row r="41" spans="1:9" s="164" customFormat="1" ht="24" customHeight="1" x14ac:dyDescent="0.25">
      <c r="A41" s="230" t="s">
        <v>228</v>
      </c>
      <c r="B41" s="236"/>
      <c r="C41" s="236"/>
      <c r="D41" s="236"/>
      <c r="E41" s="236"/>
      <c r="F41" s="134" t="s">
        <v>65</v>
      </c>
      <c r="G41" s="135">
        <v>400110</v>
      </c>
      <c r="H41" s="136">
        <v>577.88</v>
      </c>
      <c r="I41" s="53">
        <f>H41</f>
        <v>577.88</v>
      </c>
    </row>
    <row r="42" spans="1:9" s="164" customFormat="1" ht="24" customHeight="1" x14ac:dyDescent="0.25">
      <c r="A42" s="233" t="s">
        <v>144</v>
      </c>
      <c r="B42" s="234"/>
      <c r="C42" s="234"/>
      <c r="D42" s="235"/>
      <c r="E42" s="235"/>
      <c r="F42" s="137" t="s">
        <v>65</v>
      </c>
      <c r="G42" s="138">
        <v>400110</v>
      </c>
      <c r="H42" s="139">
        <f>(H41*75)/100</f>
        <v>433.41</v>
      </c>
      <c r="I42" s="58">
        <f>H42</f>
        <v>433.41</v>
      </c>
    </row>
    <row r="43" spans="1:9" ht="20.25" customHeight="1" x14ac:dyDescent="0.25">
      <c r="A43" s="8"/>
      <c r="B43" s="8"/>
      <c r="C43" s="8"/>
      <c r="D43" s="24"/>
      <c r="E43" s="24"/>
      <c r="F43" s="26"/>
      <c r="G43" s="27"/>
      <c r="H43" s="163"/>
      <c r="I43" s="25"/>
    </row>
    <row r="44" spans="1:9" ht="24" customHeight="1" x14ac:dyDescent="0.25">
      <c r="A44" s="221" t="s">
        <v>194</v>
      </c>
      <c r="B44" s="222"/>
      <c r="C44" s="222"/>
      <c r="D44" s="222"/>
      <c r="E44" s="222"/>
      <c r="F44" s="222"/>
      <c r="G44" s="222"/>
      <c r="H44" s="222"/>
      <c r="I44" s="223"/>
    </row>
    <row r="45" spans="1:9" ht="20.25" x14ac:dyDescent="0.25">
      <c r="A45" s="224"/>
      <c r="B45" s="224"/>
      <c r="C45" s="224"/>
      <c r="D45" s="224"/>
      <c r="E45" s="224"/>
      <c r="F45" s="224"/>
      <c r="G45" s="224"/>
      <c r="H45" s="224"/>
      <c r="I45" s="32"/>
    </row>
    <row r="46" spans="1:9" x14ac:dyDescent="0.25">
      <c r="A46" s="213" t="s">
        <v>130</v>
      </c>
      <c r="B46" s="250"/>
      <c r="C46" s="250"/>
      <c r="D46" s="250"/>
      <c r="E46" s="250"/>
      <c r="F46" s="213" t="s">
        <v>131</v>
      </c>
      <c r="G46" s="213" t="s">
        <v>132</v>
      </c>
      <c r="H46" s="213" t="s">
        <v>133</v>
      </c>
      <c r="I46" s="213"/>
    </row>
    <row r="47" spans="1:9" ht="30" x14ac:dyDescent="0.25">
      <c r="A47" s="213"/>
      <c r="B47" s="250"/>
      <c r="C47" s="250"/>
      <c r="D47" s="250"/>
      <c r="E47" s="250"/>
      <c r="F47" s="213"/>
      <c r="G47" s="213"/>
      <c r="H47" s="63" t="s">
        <v>0</v>
      </c>
      <c r="I47" s="63" t="s">
        <v>1</v>
      </c>
    </row>
    <row r="48" spans="1:9" ht="34.5" customHeight="1" x14ac:dyDescent="0.25">
      <c r="A48" s="282" t="s">
        <v>229</v>
      </c>
      <c r="B48" s="283"/>
      <c r="C48" s="283"/>
      <c r="D48" s="283"/>
      <c r="E48" s="283"/>
      <c r="F48" s="283"/>
      <c r="G48" s="283"/>
      <c r="H48" s="283"/>
      <c r="I48" s="310"/>
    </row>
    <row r="49" spans="1:9" ht="20.25" customHeight="1" x14ac:dyDescent="0.25">
      <c r="A49" s="230" t="s">
        <v>230</v>
      </c>
      <c r="B49" s="236"/>
      <c r="C49" s="236"/>
      <c r="D49" s="236"/>
      <c r="E49" s="236"/>
      <c r="F49" s="134" t="s">
        <v>66</v>
      </c>
      <c r="G49" s="135" t="s">
        <v>13</v>
      </c>
      <c r="H49" s="212">
        <v>4524.26</v>
      </c>
      <c r="I49" s="77">
        <f>H49</f>
        <v>4524.26</v>
      </c>
    </row>
    <row r="50" spans="1:9" ht="17.25" customHeight="1" x14ac:dyDescent="0.25">
      <c r="A50" s="233" t="s">
        <v>207</v>
      </c>
      <c r="B50" s="235"/>
      <c r="C50" s="235"/>
      <c r="D50" s="235"/>
      <c r="E50" s="235"/>
      <c r="F50" s="137" t="s">
        <v>67</v>
      </c>
      <c r="G50" s="138" t="s">
        <v>13</v>
      </c>
      <c r="H50" s="139">
        <v>846.74</v>
      </c>
      <c r="I50" s="59">
        <f t="shared" ref="I50:I54" si="3">H50</f>
        <v>846.74</v>
      </c>
    </row>
    <row r="51" spans="1:9" ht="21.75" customHeight="1" x14ac:dyDescent="0.25">
      <c r="A51" s="318" t="s">
        <v>161</v>
      </c>
      <c r="B51" s="319"/>
      <c r="C51" s="319"/>
      <c r="D51" s="319"/>
      <c r="E51" s="319"/>
      <c r="F51" s="134" t="s">
        <v>68</v>
      </c>
      <c r="G51" s="135" t="s">
        <v>13</v>
      </c>
      <c r="H51" s="212">
        <v>2009.6</v>
      </c>
      <c r="I51" s="77">
        <f t="shared" si="3"/>
        <v>2009.6</v>
      </c>
    </row>
    <row r="52" spans="1:9" ht="33.75" customHeight="1" x14ac:dyDescent="0.25">
      <c r="A52" s="233" t="s">
        <v>208</v>
      </c>
      <c r="B52" s="235"/>
      <c r="C52" s="235"/>
      <c r="D52" s="235"/>
      <c r="E52" s="235"/>
      <c r="F52" s="137" t="s">
        <v>69</v>
      </c>
      <c r="G52" s="138" t="s">
        <v>13</v>
      </c>
      <c r="H52" s="139">
        <v>301.87</v>
      </c>
      <c r="I52" s="59">
        <f t="shared" si="3"/>
        <v>301.87</v>
      </c>
    </row>
    <row r="53" spans="1:9" ht="20.25" customHeight="1" x14ac:dyDescent="0.25">
      <c r="A53" s="230" t="s">
        <v>231</v>
      </c>
      <c r="B53" s="236"/>
      <c r="C53" s="236"/>
      <c r="D53" s="236"/>
      <c r="E53" s="236"/>
      <c r="F53" s="134" t="s">
        <v>70</v>
      </c>
      <c r="G53" s="135">
        <v>400107</v>
      </c>
      <c r="H53" s="136">
        <v>4524.26</v>
      </c>
      <c r="I53" s="77">
        <f t="shared" si="3"/>
        <v>4524.26</v>
      </c>
    </row>
    <row r="54" spans="1:9" ht="30.75" customHeight="1" x14ac:dyDescent="0.25">
      <c r="A54" s="233" t="s">
        <v>145</v>
      </c>
      <c r="B54" s="235"/>
      <c r="C54" s="235"/>
      <c r="D54" s="235"/>
      <c r="E54" s="235"/>
      <c r="F54" s="137" t="s">
        <v>70</v>
      </c>
      <c r="G54" s="138">
        <v>400107</v>
      </c>
      <c r="H54" s="139">
        <f>(75*H53)/100</f>
        <v>3393.1950000000002</v>
      </c>
      <c r="I54" s="59">
        <f t="shared" si="3"/>
        <v>3393.1950000000002</v>
      </c>
    </row>
    <row r="55" spans="1:9" ht="30.75" customHeight="1" x14ac:dyDescent="0.25">
      <c r="A55" s="131"/>
      <c r="B55" s="132"/>
      <c r="C55" s="132"/>
      <c r="D55" s="132"/>
      <c r="E55" s="132"/>
      <c r="F55" s="159"/>
      <c r="G55" s="160"/>
      <c r="H55" s="161"/>
      <c r="I55" s="133"/>
    </row>
    <row r="56" spans="1:9" ht="30.75" customHeight="1" x14ac:dyDescent="0.25">
      <c r="A56" s="131"/>
      <c r="B56" s="132"/>
      <c r="C56" s="132"/>
      <c r="D56" s="132"/>
      <c r="E56" s="132"/>
      <c r="F56" s="159"/>
      <c r="G56" s="160"/>
      <c r="H56" s="161"/>
      <c r="I56" s="133"/>
    </row>
    <row r="57" spans="1:9" ht="30.75" customHeight="1" x14ac:dyDescent="0.25">
      <c r="A57" s="131"/>
      <c r="B57" s="132"/>
      <c r="C57" s="132"/>
      <c r="D57" s="132"/>
      <c r="E57" s="132"/>
      <c r="F57" s="159"/>
      <c r="G57" s="160"/>
      <c r="H57" s="161"/>
      <c r="I57" s="133"/>
    </row>
    <row r="58" spans="1:9" ht="30.75" customHeight="1" x14ac:dyDescent="0.25">
      <c r="A58" s="131"/>
      <c r="B58" s="132"/>
      <c r="C58" s="132"/>
      <c r="D58" s="132"/>
      <c r="E58" s="132"/>
      <c r="F58" s="159"/>
      <c r="G58" s="160"/>
      <c r="H58" s="161"/>
      <c r="I58" s="133"/>
    </row>
    <row r="59" spans="1:9" ht="20.25" customHeight="1" x14ac:dyDescent="0.25">
      <c r="A59" s="33"/>
      <c r="B59" s="33"/>
      <c r="C59" s="33"/>
      <c r="D59" s="24"/>
      <c r="E59" s="24"/>
      <c r="F59" s="26"/>
      <c r="G59" s="27"/>
      <c r="H59" s="163"/>
      <c r="I59" s="25"/>
    </row>
    <row r="60" spans="1:9" s="9" customFormat="1" ht="16.5" x14ac:dyDescent="0.25">
      <c r="A60" s="13"/>
      <c r="B60" s="14"/>
      <c r="C60" s="15"/>
      <c r="D60" s="16"/>
      <c r="E60" s="17"/>
      <c r="F60" s="16"/>
      <c r="G60" s="17"/>
      <c r="H60" s="16"/>
      <c r="I60" s="17"/>
    </row>
    <row r="61" spans="1:9" s="9" customFormat="1" ht="100.5" customHeight="1" x14ac:dyDescent="0.25">
      <c r="A61" s="35"/>
      <c r="B61" s="35"/>
      <c r="C61" s="35"/>
      <c r="D61" s="35"/>
      <c r="E61" s="35"/>
      <c r="F61" s="35"/>
      <c r="G61" s="225" t="s">
        <v>175</v>
      </c>
      <c r="H61" s="225"/>
      <c r="I61" s="225"/>
    </row>
    <row r="62" spans="1:9" ht="20.25" customHeight="1" x14ac:dyDescent="0.25">
      <c r="A62" s="31"/>
      <c r="B62" s="31"/>
      <c r="C62" s="31"/>
      <c r="D62" s="31"/>
      <c r="E62" s="31"/>
      <c r="F62" s="31"/>
      <c r="G62" s="31"/>
      <c r="H62" s="31"/>
      <c r="I62" s="101" t="s">
        <v>232</v>
      </c>
    </row>
    <row r="63" spans="1:9" ht="24" customHeight="1" x14ac:dyDescent="0.25">
      <c r="A63" s="221" t="s">
        <v>196</v>
      </c>
      <c r="B63" s="222"/>
      <c r="C63" s="222"/>
      <c r="D63" s="222"/>
      <c r="E63" s="222"/>
      <c r="F63" s="222"/>
      <c r="G63" s="222"/>
      <c r="H63" s="222"/>
      <c r="I63" s="223"/>
    </row>
    <row r="64" spans="1:9" ht="20.25" x14ac:dyDescent="0.25">
      <c r="A64" s="224"/>
      <c r="B64" s="224"/>
      <c r="C64" s="224"/>
      <c r="D64" s="224"/>
      <c r="E64" s="224"/>
      <c r="F64" s="224"/>
      <c r="G64" s="224"/>
      <c r="H64" s="224"/>
      <c r="I64" s="32"/>
    </row>
    <row r="65" spans="1:9" x14ac:dyDescent="0.25">
      <c r="A65" s="213" t="s">
        <v>130</v>
      </c>
      <c r="B65" s="250"/>
      <c r="C65" s="250"/>
      <c r="D65" s="250"/>
      <c r="E65" s="250"/>
      <c r="F65" s="213" t="s">
        <v>131</v>
      </c>
      <c r="G65" s="213" t="s">
        <v>132</v>
      </c>
      <c r="H65" s="213" t="s">
        <v>133</v>
      </c>
      <c r="I65" s="213"/>
    </row>
    <row r="66" spans="1:9" ht="30" x14ac:dyDescent="0.25">
      <c r="A66" s="213"/>
      <c r="B66" s="250"/>
      <c r="C66" s="250"/>
      <c r="D66" s="250"/>
      <c r="E66" s="250"/>
      <c r="F66" s="213"/>
      <c r="G66" s="213"/>
      <c r="H66" s="63" t="s">
        <v>0</v>
      </c>
      <c r="I66" s="63" t="s">
        <v>1</v>
      </c>
    </row>
    <row r="67" spans="1:9" ht="32.25" customHeight="1" x14ac:dyDescent="0.25">
      <c r="A67" s="257" t="s">
        <v>71</v>
      </c>
      <c r="B67" s="258"/>
      <c r="C67" s="258"/>
      <c r="D67" s="258"/>
      <c r="E67" s="258"/>
      <c r="F67" s="258"/>
      <c r="G67" s="258"/>
      <c r="H67" s="258"/>
      <c r="I67" s="310"/>
    </row>
    <row r="68" spans="1:9" ht="15.75" x14ac:dyDescent="0.25">
      <c r="A68" s="311" t="s">
        <v>217</v>
      </c>
      <c r="B68" s="312"/>
      <c r="C68" s="312"/>
      <c r="D68" s="312"/>
      <c r="E68" s="313"/>
      <c r="F68" s="165" t="s">
        <v>72</v>
      </c>
      <c r="G68" s="166">
        <v>400107</v>
      </c>
      <c r="H68" s="167">
        <v>26555.4</v>
      </c>
      <c r="I68" s="77">
        <f>H68</f>
        <v>26555.4</v>
      </c>
    </row>
    <row r="69" spans="1:9" ht="15.75" x14ac:dyDescent="0.25">
      <c r="A69" s="271" t="s">
        <v>233</v>
      </c>
      <c r="B69" s="273"/>
      <c r="C69" s="273"/>
      <c r="D69" s="273"/>
      <c r="E69" s="309"/>
      <c r="F69" s="168" t="s">
        <v>73</v>
      </c>
      <c r="G69" s="169">
        <v>400107</v>
      </c>
      <c r="H69" s="170">
        <v>13487.79</v>
      </c>
      <c r="I69" s="59">
        <f t="shared" ref="I69:I74" si="4">H69</f>
        <v>13487.79</v>
      </c>
    </row>
    <row r="70" spans="1:9" ht="15.75" x14ac:dyDescent="0.25">
      <c r="A70" s="311" t="s">
        <v>234</v>
      </c>
      <c r="B70" s="312"/>
      <c r="C70" s="312"/>
      <c r="D70" s="312"/>
      <c r="E70" s="313"/>
      <c r="F70" s="165" t="s">
        <v>74</v>
      </c>
      <c r="G70" s="166">
        <v>400107</v>
      </c>
      <c r="H70" s="167">
        <v>5806.52</v>
      </c>
      <c r="I70" s="77">
        <f t="shared" si="4"/>
        <v>5806.52</v>
      </c>
    </row>
    <row r="71" spans="1:9" ht="15.75" x14ac:dyDescent="0.25">
      <c r="A71" s="271" t="s">
        <v>220</v>
      </c>
      <c r="B71" s="273"/>
      <c r="C71" s="273"/>
      <c r="D71" s="273"/>
      <c r="E71" s="309"/>
      <c r="F71" s="168" t="s">
        <v>75</v>
      </c>
      <c r="G71" s="169">
        <v>400107</v>
      </c>
      <c r="H71" s="170">
        <v>2242.46</v>
      </c>
      <c r="I71" s="59">
        <f t="shared" si="4"/>
        <v>2242.46</v>
      </c>
    </row>
    <row r="72" spans="1:9" ht="15.75" x14ac:dyDescent="0.25">
      <c r="A72" s="311" t="s">
        <v>235</v>
      </c>
      <c r="B72" s="312"/>
      <c r="C72" s="312"/>
      <c r="D72" s="312"/>
      <c r="E72" s="313"/>
      <c r="F72" s="165" t="s">
        <v>76</v>
      </c>
      <c r="G72" s="166">
        <v>400107</v>
      </c>
      <c r="H72" s="167">
        <v>1482.48</v>
      </c>
      <c r="I72" s="77">
        <f t="shared" si="4"/>
        <v>1482.48</v>
      </c>
    </row>
    <row r="73" spans="1:9" ht="15.75" x14ac:dyDescent="0.25">
      <c r="A73" s="271" t="s">
        <v>77</v>
      </c>
      <c r="B73" s="273"/>
      <c r="C73" s="273"/>
      <c r="D73" s="273"/>
      <c r="E73" s="309"/>
      <c r="F73" s="168" t="s">
        <v>78</v>
      </c>
      <c r="G73" s="169">
        <v>400107</v>
      </c>
      <c r="H73" s="170">
        <v>3670.01</v>
      </c>
      <c r="I73" s="59">
        <f t="shared" si="4"/>
        <v>3670.01</v>
      </c>
    </row>
    <row r="74" spans="1:9" ht="15.75" x14ac:dyDescent="0.25">
      <c r="A74" s="311" t="s">
        <v>79</v>
      </c>
      <c r="B74" s="312"/>
      <c r="C74" s="312"/>
      <c r="D74" s="312"/>
      <c r="E74" s="313"/>
      <c r="F74" s="165" t="s">
        <v>80</v>
      </c>
      <c r="G74" s="166">
        <v>400107</v>
      </c>
      <c r="H74" s="167">
        <v>3646.15</v>
      </c>
      <c r="I74" s="77">
        <f t="shared" si="4"/>
        <v>3646.15</v>
      </c>
    </row>
    <row r="75" spans="1:9" ht="35.25" customHeight="1" x14ac:dyDescent="0.25">
      <c r="A75" s="257" t="s">
        <v>236</v>
      </c>
      <c r="B75" s="258"/>
      <c r="C75" s="258"/>
      <c r="D75" s="258"/>
      <c r="E75" s="258"/>
      <c r="F75" s="258"/>
      <c r="G75" s="258"/>
      <c r="H75" s="258"/>
      <c r="I75" s="310"/>
    </row>
    <row r="76" spans="1:9" s="9" customFormat="1" x14ac:dyDescent="0.25">
      <c r="A76" s="308"/>
      <c r="B76" s="308"/>
      <c r="C76" s="308"/>
      <c r="D76" s="308"/>
      <c r="E76" s="308"/>
      <c r="F76" s="308"/>
      <c r="G76" s="308"/>
      <c r="H76" s="308"/>
      <c r="I76" s="308"/>
    </row>
    <row r="77" spans="1:9" s="9" customFormat="1" x14ac:dyDescent="0.25">
      <c r="A77" s="34"/>
      <c r="B77" s="34"/>
      <c r="C77" s="34"/>
      <c r="D77" s="34"/>
      <c r="E77" s="34"/>
      <c r="F77" s="34"/>
      <c r="G77" s="34"/>
      <c r="H77" s="34"/>
      <c r="I77" s="34"/>
    </row>
    <row r="78" spans="1:9" s="9" customFormat="1" x14ac:dyDescent="0.25">
      <c r="A78" s="34"/>
      <c r="B78" s="34"/>
      <c r="C78" s="34"/>
      <c r="D78" s="34"/>
      <c r="E78" s="34"/>
      <c r="F78" s="34"/>
      <c r="G78" s="34"/>
      <c r="H78" s="34"/>
      <c r="I78" s="34"/>
    </row>
    <row r="79" spans="1:9" s="9" customFormat="1" x14ac:dyDescent="0.25">
      <c r="A79" s="34"/>
      <c r="B79" s="34"/>
      <c r="C79" s="34"/>
      <c r="D79" s="34"/>
      <c r="E79" s="34"/>
      <c r="F79" s="34"/>
      <c r="G79" s="34"/>
      <c r="H79" s="34"/>
      <c r="I79" s="34"/>
    </row>
    <row r="80" spans="1:9" s="9" customFormat="1" x14ac:dyDescent="0.25">
      <c r="A80" s="34"/>
      <c r="B80" s="34"/>
      <c r="C80" s="34"/>
      <c r="D80" s="34"/>
      <c r="E80" s="34"/>
      <c r="F80" s="34"/>
      <c r="G80" s="34"/>
      <c r="H80" s="34"/>
      <c r="I80" s="34"/>
    </row>
    <row r="81" spans="1:9" s="9" customFormat="1" x14ac:dyDescent="0.25">
      <c r="A81" s="34"/>
      <c r="B81" s="34"/>
      <c r="C81" s="34"/>
      <c r="D81" s="34"/>
      <c r="E81" s="34"/>
      <c r="F81" s="34"/>
      <c r="G81" s="34"/>
      <c r="H81" s="34"/>
      <c r="I81" s="34"/>
    </row>
    <row r="82" spans="1:9" s="9" customFormat="1" x14ac:dyDescent="0.25">
      <c r="A82" s="34"/>
      <c r="B82" s="34"/>
      <c r="C82" s="34"/>
      <c r="D82" s="34"/>
      <c r="E82" s="34"/>
      <c r="F82" s="34"/>
      <c r="G82" s="34"/>
      <c r="H82" s="34"/>
      <c r="I82" s="34"/>
    </row>
    <row r="83" spans="1:9" s="9" customFormat="1" x14ac:dyDescent="0.25">
      <c r="A83" s="34"/>
      <c r="B83" s="34"/>
      <c r="C83" s="34"/>
      <c r="D83" s="34"/>
      <c r="E83" s="34"/>
      <c r="F83" s="34"/>
      <c r="G83" s="34"/>
      <c r="H83" s="34"/>
      <c r="I83" s="34"/>
    </row>
    <row r="84" spans="1:9" s="9" customFormat="1" x14ac:dyDescent="0.25">
      <c r="A84" s="34"/>
      <c r="B84" s="34"/>
      <c r="C84" s="34"/>
      <c r="D84" s="34"/>
      <c r="E84" s="34"/>
      <c r="F84" s="34"/>
      <c r="G84" s="34"/>
      <c r="H84" s="34"/>
      <c r="I84" s="34"/>
    </row>
    <row r="85" spans="1:9" s="9" customFormat="1" x14ac:dyDescent="0.25">
      <c r="A85" s="34"/>
      <c r="B85" s="34"/>
      <c r="C85" s="34"/>
      <c r="D85" s="34"/>
      <c r="E85" s="34"/>
      <c r="F85" s="34"/>
      <c r="G85" s="34"/>
      <c r="H85" s="34"/>
      <c r="I85" s="34"/>
    </row>
    <row r="86" spans="1:9" s="9" customFormat="1" x14ac:dyDescent="0.25">
      <c r="A86" s="34"/>
      <c r="B86" s="34"/>
      <c r="C86" s="34"/>
      <c r="D86" s="34"/>
      <c r="E86" s="34"/>
      <c r="F86" s="34"/>
      <c r="G86" s="34"/>
      <c r="H86" s="34"/>
      <c r="I86" s="34"/>
    </row>
    <row r="87" spans="1:9" s="9" customFormat="1" x14ac:dyDescent="0.25">
      <c r="A87" s="34"/>
      <c r="B87" s="34"/>
      <c r="C87" s="34"/>
      <c r="D87" s="34"/>
      <c r="E87" s="34"/>
      <c r="F87" s="34"/>
      <c r="G87" s="34"/>
      <c r="H87" s="34"/>
      <c r="I87" s="34"/>
    </row>
    <row r="88" spans="1:9" s="9" customFormat="1" x14ac:dyDescent="0.25">
      <c r="A88" s="34"/>
      <c r="B88" s="34"/>
      <c r="C88" s="34"/>
      <c r="D88" s="34"/>
      <c r="E88" s="34"/>
      <c r="F88" s="34"/>
      <c r="G88" s="34"/>
      <c r="H88" s="34"/>
      <c r="I88" s="34"/>
    </row>
    <row r="89" spans="1:9" s="9" customFormat="1" x14ac:dyDescent="0.25">
      <c r="A89" s="34"/>
      <c r="B89" s="34"/>
      <c r="C89" s="34"/>
      <c r="D89" s="34"/>
      <c r="E89" s="34"/>
      <c r="F89" s="34"/>
      <c r="G89" s="34"/>
      <c r="H89" s="34"/>
      <c r="I89" s="34"/>
    </row>
    <row r="90" spans="1:9" s="9" customFormat="1" x14ac:dyDescent="0.25">
      <c r="A90" s="34"/>
      <c r="B90" s="34"/>
      <c r="C90" s="34"/>
      <c r="D90" s="34"/>
      <c r="E90" s="34"/>
      <c r="F90" s="34"/>
      <c r="G90" s="34"/>
      <c r="H90" s="34"/>
      <c r="I90" s="34"/>
    </row>
    <row r="91" spans="1:9" s="9" customFormat="1" x14ac:dyDescent="0.25">
      <c r="A91" s="34"/>
      <c r="B91" s="34"/>
      <c r="C91" s="34"/>
      <c r="D91" s="34"/>
      <c r="E91" s="34"/>
      <c r="F91" s="34"/>
      <c r="G91" s="34"/>
      <c r="H91" s="34"/>
      <c r="I91" s="34"/>
    </row>
    <row r="92" spans="1:9" s="9" customFormat="1" x14ac:dyDescent="0.25">
      <c r="A92" s="34"/>
      <c r="B92" s="34"/>
      <c r="C92" s="34"/>
      <c r="D92" s="34"/>
      <c r="E92" s="34"/>
      <c r="F92" s="34"/>
      <c r="G92" s="34"/>
      <c r="H92" s="34"/>
      <c r="I92" s="34"/>
    </row>
    <row r="93" spans="1:9" s="9" customFormat="1" x14ac:dyDescent="0.25">
      <c r="A93" s="34"/>
      <c r="B93" s="34"/>
      <c r="C93" s="34"/>
      <c r="D93" s="34"/>
      <c r="E93" s="34"/>
      <c r="F93" s="34"/>
      <c r="G93" s="34"/>
      <c r="H93" s="34"/>
      <c r="I93" s="34"/>
    </row>
    <row r="94" spans="1:9" s="9" customFormat="1" x14ac:dyDescent="0.25">
      <c r="A94" s="34"/>
      <c r="B94" s="34"/>
      <c r="C94" s="34"/>
      <c r="D94" s="34"/>
      <c r="E94" s="34"/>
      <c r="F94" s="34"/>
      <c r="G94" s="34"/>
      <c r="H94" s="34"/>
      <c r="I94" s="34"/>
    </row>
    <row r="95" spans="1:9" s="9" customFormat="1" x14ac:dyDescent="0.25">
      <c r="A95" s="34"/>
      <c r="B95" s="34"/>
      <c r="C95" s="34"/>
      <c r="D95" s="34"/>
      <c r="E95" s="34"/>
      <c r="F95" s="34"/>
      <c r="G95" s="34"/>
      <c r="H95" s="34"/>
      <c r="I95" s="34"/>
    </row>
    <row r="96" spans="1:9" s="9" customFormat="1" ht="16.5" x14ac:dyDescent="0.25">
      <c r="A96" s="13"/>
      <c r="B96" s="14"/>
      <c r="C96" s="15"/>
      <c r="D96" s="16"/>
      <c r="E96" s="17"/>
      <c r="F96" s="16"/>
      <c r="G96" s="17"/>
      <c r="H96" s="16"/>
      <c r="I96" s="17"/>
    </row>
    <row r="97" spans="1:9" s="9" customFormat="1" ht="100.5" customHeight="1" x14ac:dyDescent="0.25">
      <c r="A97" s="35"/>
      <c r="B97" s="35"/>
      <c r="C97" s="35"/>
      <c r="D97" s="35"/>
      <c r="E97" s="35"/>
      <c r="F97" s="35"/>
      <c r="G97" s="225" t="s">
        <v>175</v>
      </c>
      <c r="H97" s="225"/>
      <c r="I97" s="225"/>
    </row>
    <row r="98" spans="1:9" ht="20.25" customHeight="1" x14ac:dyDescent="0.25">
      <c r="A98" s="31"/>
      <c r="B98" s="31"/>
      <c r="C98" s="31"/>
      <c r="D98" s="31"/>
      <c r="E98" s="31"/>
      <c r="F98" s="31"/>
      <c r="G98" s="31"/>
      <c r="H98" s="31"/>
      <c r="I98" s="101" t="s">
        <v>237</v>
      </c>
    </row>
  </sheetData>
  <mergeCells count="70">
    <mergeCell ref="G97:I97"/>
    <mergeCell ref="G61:I61"/>
    <mergeCell ref="A8:H8"/>
    <mergeCell ref="G35:I35"/>
    <mergeCell ref="A37:I37"/>
    <mergeCell ref="A38:H38"/>
    <mergeCell ref="A44:I44"/>
    <mergeCell ref="H65:I65"/>
    <mergeCell ref="A67:I67"/>
    <mergeCell ref="A53:E53"/>
    <mergeCell ref="A54:E54"/>
    <mergeCell ref="A52:E52"/>
    <mergeCell ref="A63:I63"/>
    <mergeCell ref="A64:H64"/>
    <mergeCell ref="A51:E51"/>
    <mergeCell ref="A16:E16"/>
    <mergeCell ref="F2:I2"/>
    <mergeCell ref="A3:I3"/>
    <mergeCell ref="A4:H4"/>
    <mergeCell ref="A5:I5"/>
    <mergeCell ref="A7:I7"/>
    <mergeCell ref="A1:I1"/>
    <mergeCell ref="A50:E50"/>
    <mergeCell ref="A41:E41"/>
    <mergeCell ref="A48:I48"/>
    <mergeCell ref="A45:H45"/>
    <mergeCell ref="G46:G47"/>
    <mergeCell ref="F9:F10"/>
    <mergeCell ref="H9:I9"/>
    <mergeCell ref="A19:I19"/>
    <mergeCell ref="A15:E15"/>
    <mergeCell ref="A42:E42"/>
    <mergeCell ref="A30:E30"/>
    <mergeCell ref="G9:G10"/>
    <mergeCell ref="A9:E10"/>
    <mergeCell ref="A20:E20"/>
    <mergeCell ref="A18:I18"/>
    <mergeCell ref="A11:I11"/>
    <mergeCell ref="A12:I12"/>
    <mergeCell ref="A21:E21"/>
    <mergeCell ref="A22:E22"/>
    <mergeCell ref="A23:E23"/>
    <mergeCell ref="A13:E13"/>
    <mergeCell ref="A14:E14"/>
    <mergeCell ref="A65:E66"/>
    <mergeCell ref="A76:I76"/>
    <mergeCell ref="A49:E49"/>
    <mergeCell ref="F65:F66"/>
    <mergeCell ref="G65:G66"/>
    <mergeCell ref="A71:E71"/>
    <mergeCell ref="A75:I75"/>
    <mergeCell ref="A70:E70"/>
    <mergeCell ref="A68:E68"/>
    <mergeCell ref="A72:E72"/>
    <mergeCell ref="A74:E74"/>
    <mergeCell ref="A73:E73"/>
    <mergeCell ref="A69:E69"/>
    <mergeCell ref="H46:I46"/>
    <mergeCell ref="A46:E47"/>
    <mergeCell ref="A29:E29"/>
    <mergeCell ref="A26:I26"/>
    <mergeCell ref="A24:E24"/>
    <mergeCell ref="A39:E40"/>
    <mergeCell ref="F39:F40"/>
    <mergeCell ref="A31:E31"/>
    <mergeCell ref="G39:G40"/>
    <mergeCell ref="H39:I39"/>
    <mergeCell ref="A27:I27"/>
    <mergeCell ref="A28:E28"/>
    <mergeCell ref="F46:F47"/>
  </mergeCells>
  <printOptions horizontalCentered="1"/>
  <pageMargins left="0.23622047244094491" right="0.23622047244094491" top="0.27559055118110237" bottom="0.27559055118110237" header="0.31496062992125984" footer="0.31496062992125984"/>
  <pageSetup scale="64"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79"/>
  <sheetViews>
    <sheetView zoomScaleNormal="100" workbookViewId="0">
      <selection activeCell="A4" sqref="A4:H4"/>
    </sheetView>
  </sheetViews>
  <sheetFormatPr baseColWidth="10" defaultColWidth="11.42578125" defaultRowHeight="15" x14ac:dyDescent="0.25"/>
  <cols>
    <col min="1" max="2" width="46.28515625" style="1" customWidth="1"/>
    <col min="3" max="5" width="15.85546875" style="1" customWidth="1"/>
    <col min="6" max="8" width="16" style="1" customWidth="1"/>
    <col min="9" max="9" width="17.28515625" style="1" customWidth="1"/>
    <col min="10" max="16384" width="11.42578125" style="1"/>
  </cols>
  <sheetData>
    <row r="1" spans="1:9" ht="119.25" customHeight="1" x14ac:dyDescent="0.25">
      <c r="A1" s="215" t="s">
        <v>170</v>
      </c>
      <c r="B1" s="216"/>
      <c r="C1" s="216"/>
      <c r="D1" s="216"/>
      <c r="E1" s="216"/>
      <c r="F1" s="216"/>
      <c r="G1" s="216"/>
      <c r="H1" s="216"/>
      <c r="I1" s="217"/>
    </row>
    <row r="2" spans="1:9" ht="15" customHeight="1" x14ac:dyDescent="0.3">
      <c r="A2" s="11"/>
      <c r="B2" s="11"/>
      <c r="C2" s="11"/>
      <c r="D2" s="11"/>
      <c r="E2" s="11"/>
      <c r="F2" s="218"/>
      <c r="G2" s="218"/>
      <c r="H2" s="218"/>
      <c r="I2" s="218"/>
    </row>
    <row r="3" spans="1:9" ht="21.75" customHeight="1" x14ac:dyDescent="0.25">
      <c r="A3" s="219" t="str">
        <f>Registros!A3</f>
        <v>Tarifa aplicable a partir del 01 de enero al 31 de Diciembre de 2017, publicada en Diario Oficial de la Federación el 23 de diciembre de 2016</v>
      </c>
      <c r="B3" s="219"/>
      <c r="C3" s="219"/>
      <c r="D3" s="219"/>
      <c r="E3" s="219"/>
      <c r="F3" s="219"/>
      <c r="G3" s="219"/>
      <c r="H3" s="219"/>
      <c r="I3" s="219"/>
    </row>
    <row r="4" spans="1:9" ht="13.5" customHeight="1" x14ac:dyDescent="0.25">
      <c r="A4" s="220"/>
      <c r="B4" s="220"/>
      <c r="C4" s="220"/>
      <c r="D4" s="220"/>
      <c r="E4" s="220"/>
      <c r="F4" s="220"/>
      <c r="G4" s="220"/>
      <c r="H4" s="220"/>
      <c r="I4" s="10"/>
    </row>
    <row r="5" spans="1:9" ht="39" customHeight="1" x14ac:dyDescent="0.25">
      <c r="A5" s="221" t="s">
        <v>192</v>
      </c>
      <c r="B5" s="222"/>
      <c r="C5" s="222"/>
      <c r="D5" s="222"/>
      <c r="E5" s="222"/>
      <c r="F5" s="222"/>
      <c r="G5" s="222"/>
      <c r="H5" s="222"/>
      <c r="I5" s="223"/>
    </row>
    <row r="6" spans="1:9" ht="15" customHeight="1" x14ac:dyDescent="0.25"/>
    <row r="7" spans="1:9" ht="24" customHeight="1" x14ac:dyDescent="0.25">
      <c r="A7" s="221" t="s">
        <v>176</v>
      </c>
      <c r="B7" s="222"/>
      <c r="C7" s="222"/>
      <c r="D7" s="222"/>
      <c r="E7" s="222"/>
      <c r="F7" s="222"/>
      <c r="G7" s="222"/>
      <c r="H7" s="222"/>
      <c r="I7" s="223"/>
    </row>
    <row r="8" spans="1:9" ht="20.25" x14ac:dyDescent="0.25">
      <c r="A8" s="224"/>
      <c r="B8" s="224"/>
      <c r="C8" s="224"/>
      <c r="D8" s="224"/>
      <c r="E8" s="224"/>
      <c r="F8" s="224"/>
      <c r="G8" s="224"/>
      <c r="H8" s="224"/>
      <c r="I8" s="12"/>
    </row>
    <row r="9" spans="1:9" x14ac:dyDescent="0.25">
      <c r="A9" s="213" t="s">
        <v>130</v>
      </c>
      <c r="B9" s="250"/>
      <c r="C9" s="250"/>
      <c r="D9" s="250"/>
      <c r="E9" s="250"/>
      <c r="F9" s="213" t="s">
        <v>131</v>
      </c>
      <c r="G9" s="213" t="s">
        <v>132</v>
      </c>
      <c r="H9" s="213" t="s">
        <v>133</v>
      </c>
      <c r="I9" s="213"/>
    </row>
    <row r="10" spans="1:9" ht="30" x14ac:dyDescent="0.25">
      <c r="A10" s="213"/>
      <c r="B10" s="250"/>
      <c r="C10" s="250"/>
      <c r="D10" s="250"/>
      <c r="E10" s="250"/>
      <c r="F10" s="213"/>
      <c r="G10" s="213"/>
      <c r="H10" s="63" t="s">
        <v>0</v>
      </c>
      <c r="I10" s="63" t="s">
        <v>1</v>
      </c>
    </row>
    <row r="11" spans="1:9" ht="32.25" customHeight="1" x14ac:dyDescent="0.25">
      <c r="A11" s="230" t="s">
        <v>238</v>
      </c>
      <c r="B11" s="231"/>
      <c r="C11" s="231"/>
      <c r="D11" s="231"/>
      <c r="E11" s="231"/>
      <c r="F11" s="231"/>
      <c r="G11" s="231"/>
      <c r="H11" s="231"/>
      <c r="I11" s="335"/>
    </row>
    <row r="12" spans="1:9" ht="18" customHeight="1" x14ac:dyDescent="0.25">
      <c r="A12" s="230" t="s">
        <v>162</v>
      </c>
      <c r="B12" s="236"/>
      <c r="C12" s="236"/>
      <c r="D12" s="236"/>
      <c r="E12" s="236"/>
      <c r="F12" s="50" t="s">
        <v>38</v>
      </c>
      <c r="G12" s="51" t="s">
        <v>13</v>
      </c>
      <c r="H12" s="52">
        <v>7646.88</v>
      </c>
      <c r="I12" s="112">
        <f>H12</f>
        <v>7646.88</v>
      </c>
    </row>
    <row r="13" spans="1:9" ht="18" customHeight="1" x14ac:dyDescent="0.25">
      <c r="A13" s="233" t="s">
        <v>239</v>
      </c>
      <c r="B13" s="235"/>
      <c r="C13" s="235"/>
      <c r="D13" s="235"/>
      <c r="E13" s="235"/>
      <c r="F13" s="55" t="s">
        <v>39</v>
      </c>
      <c r="G13" s="56" t="s">
        <v>13</v>
      </c>
      <c r="H13" s="57">
        <v>314.04000000000002</v>
      </c>
      <c r="I13" s="113">
        <f t="shared" ref="I13:I16" si="0">H13</f>
        <v>314.04000000000002</v>
      </c>
    </row>
    <row r="14" spans="1:9" ht="18" customHeight="1" x14ac:dyDescent="0.25">
      <c r="A14" s="230" t="s">
        <v>163</v>
      </c>
      <c r="B14" s="231"/>
      <c r="C14" s="231"/>
      <c r="D14" s="231"/>
      <c r="E14" s="231"/>
      <c r="F14" s="50" t="s">
        <v>40</v>
      </c>
      <c r="G14" s="51">
        <v>400110</v>
      </c>
      <c r="H14" s="52">
        <v>1788.82</v>
      </c>
      <c r="I14" s="112">
        <f t="shared" si="0"/>
        <v>1788.82</v>
      </c>
    </row>
    <row r="15" spans="1:9" ht="18" customHeight="1" x14ac:dyDescent="0.25">
      <c r="A15" s="233" t="s">
        <v>164</v>
      </c>
      <c r="B15" s="234"/>
      <c r="C15" s="234"/>
      <c r="D15" s="234"/>
      <c r="E15" s="234"/>
      <c r="F15" s="55" t="s">
        <v>41</v>
      </c>
      <c r="G15" s="56" t="s">
        <v>13</v>
      </c>
      <c r="H15" s="57">
        <v>314.04000000000002</v>
      </c>
      <c r="I15" s="113">
        <f t="shared" si="0"/>
        <v>314.04000000000002</v>
      </c>
    </row>
    <row r="16" spans="1:9" ht="18" customHeight="1" x14ac:dyDescent="0.25">
      <c r="A16" s="230" t="s">
        <v>165</v>
      </c>
      <c r="B16" s="231"/>
      <c r="C16" s="231"/>
      <c r="D16" s="231"/>
      <c r="E16" s="231"/>
      <c r="F16" s="50" t="s">
        <v>42</v>
      </c>
      <c r="G16" s="51" t="s">
        <v>13</v>
      </c>
      <c r="H16" s="52">
        <v>1905.31</v>
      </c>
      <c r="I16" s="112">
        <f t="shared" si="0"/>
        <v>1905.31</v>
      </c>
    </row>
    <row r="17" spans="1:9" ht="15.75" customHeight="1" x14ac:dyDescent="0.25">
      <c r="A17" s="105"/>
      <c r="B17" s="105"/>
      <c r="C17" s="105"/>
      <c r="D17" s="105"/>
      <c r="E17" s="105"/>
      <c r="F17" s="102"/>
      <c r="G17" s="103"/>
      <c r="H17" s="81"/>
      <c r="I17" s="106"/>
    </row>
    <row r="18" spans="1:9" ht="20.25" customHeight="1" x14ac:dyDescent="0.25">
      <c r="A18" s="336" t="s">
        <v>193</v>
      </c>
      <c r="B18" s="337"/>
      <c r="C18" s="337"/>
      <c r="D18" s="337"/>
      <c r="E18" s="337"/>
      <c r="F18" s="337"/>
      <c r="G18" s="337"/>
      <c r="H18" s="337"/>
      <c r="I18" s="287"/>
    </row>
    <row r="19" spans="1:9" ht="21.75" customHeight="1" x14ac:dyDescent="0.25">
      <c r="A19" s="230" t="s">
        <v>43</v>
      </c>
      <c r="B19" s="231"/>
      <c r="C19" s="231"/>
      <c r="D19" s="231"/>
      <c r="E19" s="231"/>
      <c r="F19" s="50" t="s">
        <v>44</v>
      </c>
      <c r="G19" s="51" t="s">
        <v>13</v>
      </c>
      <c r="H19" s="52">
        <v>2002.71</v>
      </c>
      <c r="I19" s="77">
        <f>H19</f>
        <v>2002.71</v>
      </c>
    </row>
    <row r="20" spans="1:9" ht="23.25" customHeight="1" x14ac:dyDescent="0.25">
      <c r="A20" s="233" t="s">
        <v>146</v>
      </c>
      <c r="B20" s="235"/>
      <c r="C20" s="235"/>
      <c r="D20" s="235"/>
      <c r="E20" s="235"/>
      <c r="F20" s="55" t="s">
        <v>45</v>
      </c>
      <c r="G20" s="56" t="s">
        <v>13</v>
      </c>
      <c r="H20" s="57">
        <v>283.02999999999997</v>
      </c>
      <c r="I20" s="59">
        <f>H20</f>
        <v>283.02999999999997</v>
      </c>
    </row>
    <row r="21" spans="1:9" ht="17.25" customHeight="1" x14ac:dyDescent="0.25">
      <c r="A21" s="33"/>
      <c r="B21" s="64"/>
      <c r="C21" s="64"/>
      <c r="D21" s="64"/>
      <c r="E21" s="64"/>
      <c r="F21" s="2"/>
      <c r="G21" s="2"/>
      <c r="H21" s="22"/>
      <c r="I21" s="65"/>
    </row>
    <row r="22" spans="1:9" ht="24" customHeight="1" x14ac:dyDescent="0.25">
      <c r="A22" s="221" t="s">
        <v>194</v>
      </c>
      <c r="B22" s="222"/>
      <c r="C22" s="222"/>
      <c r="D22" s="222"/>
      <c r="E22" s="222"/>
      <c r="F22" s="222"/>
      <c r="G22" s="222"/>
      <c r="H22" s="222"/>
      <c r="I22" s="223"/>
    </row>
    <row r="23" spans="1:9" ht="15" customHeight="1" x14ac:dyDescent="0.35">
      <c r="A23" s="338"/>
      <c r="B23" s="338"/>
      <c r="C23" s="338"/>
      <c r="D23" s="338"/>
      <c r="E23" s="338"/>
      <c r="F23" s="338"/>
      <c r="G23" s="338"/>
      <c r="H23" s="338"/>
      <c r="I23" s="338"/>
    </row>
    <row r="24" spans="1:9" x14ac:dyDescent="0.25">
      <c r="A24" s="339" t="s">
        <v>130</v>
      </c>
      <c r="B24" s="340"/>
      <c r="C24" s="340"/>
      <c r="D24" s="340"/>
      <c r="E24" s="340"/>
      <c r="F24" s="339" t="s">
        <v>131</v>
      </c>
      <c r="G24" s="339" t="s">
        <v>132</v>
      </c>
      <c r="H24" s="339" t="s">
        <v>133</v>
      </c>
      <c r="I24" s="339"/>
    </row>
    <row r="25" spans="1:9" ht="30" x14ac:dyDescent="0.25">
      <c r="A25" s="339"/>
      <c r="B25" s="340"/>
      <c r="C25" s="340"/>
      <c r="D25" s="340"/>
      <c r="E25" s="340"/>
      <c r="F25" s="339"/>
      <c r="G25" s="339"/>
      <c r="H25" s="114" t="s">
        <v>0</v>
      </c>
      <c r="I25" s="114" t="s">
        <v>1</v>
      </c>
    </row>
    <row r="26" spans="1:9" ht="35.25" customHeight="1" x14ac:dyDescent="0.25">
      <c r="A26" s="327" t="s">
        <v>137</v>
      </c>
      <c r="B26" s="328"/>
      <c r="C26" s="328"/>
      <c r="D26" s="328"/>
      <c r="E26" s="328"/>
      <c r="F26" s="328"/>
      <c r="G26" s="328"/>
      <c r="H26" s="328"/>
      <c r="I26" s="329"/>
    </row>
    <row r="27" spans="1:9" ht="21" customHeight="1" x14ac:dyDescent="0.25">
      <c r="A27" s="323" t="s">
        <v>240</v>
      </c>
      <c r="B27" s="324"/>
      <c r="C27" s="324"/>
      <c r="D27" s="324"/>
      <c r="E27" s="324"/>
      <c r="F27" s="117" t="s">
        <v>46</v>
      </c>
      <c r="G27" s="118" t="s">
        <v>13</v>
      </c>
      <c r="H27" s="119">
        <v>967.22</v>
      </c>
      <c r="I27" s="115">
        <f>H27</f>
        <v>967.22</v>
      </c>
    </row>
    <row r="28" spans="1:9" ht="20.25" customHeight="1" x14ac:dyDescent="0.25">
      <c r="A28" s="330" t="s">
        <v>241</v>
      </c>
      <c r="B28" s="331"/>
      <c r="C28" s="331"/>
      <c r="D28" s="331"/>
      <c r="E28" s="331"/>
      <c r="F28" s="123" t="s">
        <v>47</v>
      </c>
      <c r="G28" s="124" t="s">
        <v>23</v>
      </c>
      <c r="H28" s="125">
        <v>2322.61</v>
      </c>
      <c r="I28" s="126">
        <f>H28</f>
        <v>2322.61</v>
      </c>
    </row>
    <row r="29" spans="1:9" ht="20.25" customHeight="1" x14ac:dyDescent="0.25">
      <c r="A29" s="332" t="s">
        <v>195</v>
      </c>
      <c r="B29" s="333"/>
      <c r="C29" s="333"/>
      <c r="D29" s="333"/>
      <c r="E29" s="333"/>
      <c r="F29" s="127" t="s">
        <v>18</v>
      </c>
      <c r="G29" s="128" t="s">
        <v>19</v>
      </c>
      <c r="H29" s="129" t="s">
        <v>20</v>
      </c>
      <c r="I29" s="130" t="s">
        <v>20</v>
      </c>
    </row>
    <row r="30" spans="1:9" ht="21" customHeight="1" x14ac:dyDescent="0.25">
      <c r="A30" s="323" t="s">
        <v>242</v>
      </c>
      <c r="B30" s="324"/>
      <c r="C30" s="324"/>
      <c r="D30" s="324"/>
      <c r="E30" s="324"/>
      <c r="F30" s="117" t="s">
        <v>46</v>
      </c>
      <c r="G30" s="118" t="s">
        <v>13</v>
      </c>
      <c r="H30" s="119">
        <v>967.22</v>
      </c>
      <c r="I30" s="115">
        <f>H30</f>
        <v>967.22</v>
      </c>
    </row>
    <row r="31" spans="1:9" ht="21" customHeight="1" x14ac:dyDescent="0.25">
      <c r="A31" s="325" t="s">
        <v>48</v>
      </c>
      <c r="B31" s="326"/>
      <c r="C31" s="326"/>
      <c r="D31" s="326"/>
      <c r="E31" s="326"/>
      <c r="F31" s="120" t="s">
        <v>49</v>
      </c>
      <c r="G31" s="121" t="s">
        <v>13</v>
      </c>
      <c r="H31" s="122">
        <v>1570.5</v>
      </c>
      <c r="I31" s="116">
        <v>1570</v>
      </c>
    </row>
    <row r="32" spans="1:9" ht="21" customHeight="1" x14ac:dyDescent="0.25">
      <c r="A32" s="323" t="s">
        <v>243</v>
      </c>
      <c r="B32" s="324"/>
      <c r="C32" s="324"/>
      <c r="D32" s="324"/>
      <c r="E32" s="324"/>
      <c r="F32" s="117" t="s">
        <v>46</v>
      </c>
      <c r="G32" s="118" t="s">
        <v>13</v>
      </c>
      <c r="H32" s="119">
        <v>967.22</v>
      </c>
      <c r="I32" s="115">
        <f t="shared" ref="I32:I34" si="1">H32</f>
        <v>967.22</v>
      </c>
    </row>
    <row r="33" spans="1:9" ht="21" customHeight="1" x14ac:dyDescent="0.25">
      <c r="A33" s="325" t="s">
        <v>244</v>
      </c>
      <c r="B33" s="326"/>
      <c r="C33" s="326"/>
      <c r="D33" s="326"/>
      <c r="E33" s="326"/>
      <c r="F33" s="120" t="s">
        <v>46</v>
      </c>
      <c r="G33" s="121" t="s">
        <v>13</v>
      </c>
      <c r="H33" s="122">
        <v>967.22</v>
      </c>
      <c r="I33" s="116">
        <f t="shared" si="1"/>
        <v>967.22</v>
      </c>
    </row>
    <row r="34" spans="1:9" ht="21" customHeight="1" x14ac:dyDescent="0.25">
      <c r="A34" s="323" t="s">
        <v>245</v>
      </c>
      <c r="B34" s="334"/>
      <c r="C34" s="334"/>
      <c r="D34" s="324"/>
      <c r="E34" s="324"/>
      <c r="F34" s="117" t="s">
        <v>50</v>
      </c>
      <c r="G34" s="118" t="s">
        <v>13</v>
      </c>
      <c r="H34" s="119">
        <v>725.34</v>
      </c>
      <c r="I34" s="115">
        <f t="shared" si="1"/>
        <v>725.34</v>
      </c>
    </row>
    <row r="35" spans="1:9" ht="9.75" customHeight="1" x14ac:dyDescent="0.25">
      <c r="A35" s="131"/>
      <c r="B35" s="131"/>
      <c r="C35" s="131"/>
      <c r="D35" s="132"/>
      <c r="E35" s="132"/>
      <c r="F35" s="47"/>
      <c r="G35" s="48"/>
      <c r="H35" s="49"/>
      <c r="I35" s="133"/>
    </row>
    <row r="36" spans="1:9" s="9" customFormat="1" ht="16.5" x14ac:dyDescent="0.25">
      <c r="A36" s="13"/>
      <c r="B36" s="14"/>
      <c r="C36" s="15"/>
      <c r="D36" s="16"/>
      <c r="E36" s="17"/>
      <c r="F36" s="16"/>
      <c r="G36" s="17"/>
      <c r="H36" s="16"/>
      <c r="I36" s="17"/>
    </row>
    <row r="37" spans="1:9" s="9" customFormat="1" ht="103.5" customHeight="1" x14ac:dyDescent="0.25">
      <c r="A37" s="35"/>
      <c r="B37" s="35"/>
      <c r="C37" s="35"/>
      <c r="D37" s="35"/>
      <c r="E37" s="35"/>
      <c r="F37" s="35"/>
      <c r="G37" s="225" t="s">
        <v>175</v>
      </c>
      <c r="H37" s="225"/>
      <c r="I37" s="225"/>
    </row>
    <row r="38" spans="1:9" ht="20.25" customHeight="1" x14ac:dyDescent="0.25">
      <c r="A38" s="31"/>
      <c r="B38" s="31"/>
      <c r="C38" s="31"/>
      <c r="D38" s="31"/>
      <c r="E38" s="31"/>
      <c r="F38" s="31"/>
      <c r="G38" s="31"/>
      <c r="H38" s="31"/>
      <c r="I38" s="101" t="s">
        <v>246</v>
      </c>
    </row>
    <row r="39" spans="1:9" ht="24" customHeight="1" x14ac:dyDescent="0.25">
      <c r="A39" s="221" t="s">
        <v>196</v>
      </c>
      <c r="B39" s="222"/>
      <c r="C39" s="222"/>
      <c r="D39" s="222"/>
      <c r="E39" s="222"/>
      <c r="F39" s="222"/>
      <c r="G39" s="222"/>
      <c r="H39" s="222"/>
      <c r="I39" s="223"/>
    </row>
    <row r="40" spans="1:9" ht="18" customHeight="1" x14ac:dyDescent="0.35">
      <c r="A40" s="338"/>
      <c r="B40" s="338"/>
      <c r="C40" s="338"/>
      <c r="D40" s="338"/>
      <c r="E40" s="338"/>
      <c r="F40" s="338"/>
      <c r="G40" s="338"/>
      <c r="H40" s="338"/>
      <c r="I40" s="338"/>
    </row>
    <row r="41" spans="1:9" x14ac:dyDescent="0.25">
      <c r="A41" s="213" t="s">
        <v>130</v>
      </c>
      <c r="B41" s="250"/>
      <c r="C41" s="250"/>
      <c r="D41" s="250"/>
      <c r="E41" s="250"/>
      <c r="F41" s="213" t="s">
        <v>131</v>
      </c>
      <c r="G41" s="213" t="s">
        <v>132</v>
      </c>
      <c r="H41" s="213" t="s">
        <v>133</v>
      </c>
      <c r="I41" s="213"/>
    </row>
    <row r="42" spans="1:9" ht="30" x14ac:dyDescent="0.25">
      <c r="A42" s="213"/>
      <c r="B42" s="250"/>
      <c r="C42" s="250"/>
      <c r="D42" s="250"/>
      <c r="E42" s="250"/>
      <c r="F42" s="213"/>
      <c r="G42" s="213"/>
      <c r="H42" s="63" t="s">
        <v>0</v>
      </c>
      <c r="I42" s="63" t="s">
        <v>1</v>
      </c>
    </row>
    <row r="43" spans="1:9" ht="35.25" customHeight="1" x14ac:dyDescent="0.25">
      <c r="A43" s="230" t="s">
        <v>51</v>
      </c>
      <c r="B43" s="236"/>
      <c r="C43" s="236"/>
      <c r="D43" s="236"/>
      <c r="E43" s="236"/>
      <c r="F43" s="50" t="s">
        <v>52</v>
      </c>
      <c r="G43" s="51">
        <v>400107</v>
      </c>
      <c r="H43" s="52">
        <v>2735.7</v>
      </c>
      <c r="I43" s="77">
        <f>H43</f>
        <v>2735.7</v>
      </c>
    </row>
    <row r="44" spans="1:9" ht="14.25" customHeight="1" x14ac:dyDescent="0.25">
      <c r="A44" s="131"/>
      <c r="B44" s="132"/>
      <c r="C44" s="132"/>
      <c r="D44" s="132"/>
      <c r="E44" s="132"/>
      <c r="F44" s="47"/>
      <c r="G44" s="48"/>
      <c r="H44" s="49"/>
      <c r="I44" s="133"/>
    </row>
    <row r="45" spans="1:9" ht="14.25" customHeight="1" x14ac:dyDescent="0.25">
      <c r="A45" s="131"/>
      <c r="B45" s="132"/>
      <c r="C45" s="132"/>
      <c r="D45" s="132"/>
      <c r="E45" s="132"/>
      <c r="F45" s="47"/>
      <c r="G45" s="48"/>
      <c r="H45" s="49"/>
      <c r="I45" s="133"/>
    </row>
    <row r="46" spans="1:9" ht="14.25" customHeight="1" x14ac:dyDescent="0.25">
      <c r="A46" s="131"/>
      <c r="B46" s="132"/>
      <c r="C46" s="132"/>
      <c r="D46" s="132"/>
      <c r="E46" s="132"/>
      <c r="F46" s="47"/>
      <c r="G46" s="48"/>
      <c r="H46" s="49"/>
      <c r="I46" s="133"/>
    </row>
    <row r="47" spans="1:9" ht="14.25" customHeight="1" x14ac:dyDescent="0.25">
      <c r="A47" s="131"/>
      <c r="B47" s="132"/>
      <c r="C47" s="132"/>
      <c r="D47" s="132"/>
      <c r="E47" s="132"/>
      <c r="F47" s="47"/>
      <c r="G47" s="48"/>
      <c r="H47" s="49"/>
      <c r="I47" s="133"/>
    </row>
    <row r="48" spans="1:9" ht="14.25" customHeight="1" x14ac:dyDescent="0.25">
      <c r="A48" s="131"/>
      <c r="B48" s="132"/>
      <c r="C48" s="132"/>
      <c r="D48" s="132"/>
      <c r="E48" s="132"/>
      <c r="F48" s="47"/>
      <c r="G48" s="48"/>
      <c r="H48" s="49"/>
      <c r="I48" s="133"/>
    </row>
    <row r="49" spans="1:9" ht="14.25" customHeight="1" x14ac:dyDescent="0.25">
      <c r="A49" s="131"/>
      <c r="B49" s="132"/>
      <c r="C49" s="132"/>
      <c r="D49" s="132"/>
      <c r="E49" s="132"/>
      <c r="F49" s="47"/>
      <c r="G49" s="48"/>
      <c r="H49" s="49"/>
      <c r="I49" s="133"/>
    </row>
    <row r="50" spans="1:9" ht="14.25" customHeight="1" x14ac:dyDescent="0.25">
      <c r="A50" s="131"/>
      <c r="B50" s="132"/>
      <c r="C50" s="132"/>
      <c r="D50" s="132"/>
      <c r="E50" s="132"/>
      <c r="F50" s="47"/>
      <c r="G50" s="48"/>
      <c r="H50" s="49"/>
      <c r="I50" s="133"/>
    </row>
    <row r="51" spans="1:9" ht="14.25" customHeight="1" x14ac:dyDescent="0.25">
      <c r="A51" s="131"/>
      <c r="B51" s="132"/>
      <c r="C51" s="132"/>
      <c r="D51" s="132"/>
      <c r="E51" s="132"/>
      <c r="F51" s="47"/>
      <c r="G51" s="48"/>
      <c r="H51" s="49"/>
      <c r="I51" s="133"/>
    </row>
    <row r="52" spans="1:9" ht="14.25" customHeight="1" x14ac:dyDescent="0.25">
      <c r="A52" s="131"/>
      <c r="B52" s="132"/>
      <c r="C52" s="132"/>
      <c r="D52" s="132"/>
      <c r="E52" s="132"/>
      <c r="F52" s="47"/>
      <c r="G52" s="48"/>
      <c r="H52" s="49"/>
      <c r="I52" s="133"/>
    </row>
    <row r="53" spans="1:9" ht="14.25" customHeight="1" x14ac:dyDescent="0.25">
      <c r="A53" s="131"/>
      <c r="B53" s="132"/>
      <c r="C53" s="132"/>
      <c r="D53" s="132"/>
      <c r="E53" s="132"/>
      <c r="F53" s="47"/>
      <c r="G53" s="48"/>
      <c r="H53" s="49"/>
      <c r="I53" s="133"/>
    </row>
    <row r="54" spans="1:9" ht="14.25" customHeight="1" x14ac:dyDescent="0.25">
      <c r="A54" s="131"/>
      <c r="B54" s="132"/>
      <c r="C54" s="132"/>
      <c r="D54" s="132"/>
      <c r="E54" s="132"/>
      <c r="F54" s="47"/>
      <c r="G54" s="48"/>
      <c r="H54" s="49"/>
      <c r="I54" s="133"/>
    </row>
    <row r="55" spans="1:9" ht="14.25" customHeight="1" x14ac:dyDescent="0.25">
      <c r="A55" s="131"/>
      <c r="B55" s="132"/>
      <c r="C55" s="132"/>
      <c r="D55" s="132"/>
      <c r="E55" s="132"/>
      <c r="F55" s="47"/>
      <c r="G55" s="48"/>
      <c r="H55" s="49"/>
      <c r="I55" s="133"/>
    </row>
    <row r="56" spans="1:9" ht="14.25" customHeight="1" x14ac:dyDescent="0.25">
      <c r="A56" s="131"/>
      <c r="B56" s="132"/>
      <c r="C56" s="132"/>
      <c r="D56" s="132"/>
      <c r="E56" s="132"/>
      <c r="F56" s="47"/>
      <c r="G56" s="48"/>
      <c r="H56" s="49"/>
      <c r="I56" s="133"/>
    </row>
    <row r="57" spans="1:9" ht="14.25" customHeight="1" x14ac:dyDescent="0.25">
      <c r="A57" s="131"/>
      <c r="B57" s="132"/>
      <c r="C57" s="132"/>
      <c r="D57" s="132"/>
      <c r="E57" s="132"/>
      <c r="F57" s="47"/>
      <c r="G57" s="48"/>
      <c r="H57" s="49"/>
      <c r="I57" s="133"/>
    </row>
    <row r="58" spans="1:9" ht="14.25" customHeight="1" x14ac:dyDescent="0.25">
      <c r="A58" s="131"/>
      <c r="B58" s="132"/>
      <c r="C58" s="132"/>
      <c r="D58" s="132"/>
      <c r="E58" s="132"/>
      <c r="F58" s="47"/>
      <c r="G58" s="48"/>
      <c r="H58" s="49"/>
      <c r="I58" s="133"/>
    </row>
    <row r="59" spans="1:9" ht="14.25" customHeight="1" x14ac:dyDescent="0.25">
      <c r="A59" s="131"/>
      <c r="B59" s="132"/>
      <c r="C59" s="132"/>
      <c r="D59" s="132"/>
      <c r="E59" s="132"/>
      <c r="F59" s="47"/>
      <c r="G59" s="48"/>
      <c r="H59" s="49"/>
      <c r="I59" s="133"/>
    </row>
    <row r="60" spans="1:9" ht="14.25" customHeight="1" x14ac:dyDescent="0.25">
      <c r="A60" s="131"/>
      <c r="B60" s="132"/>
      <c r="C60" s="132"/>
      <c r="D60" s="132"/>
      <c r="E60" s="132"/>
      <c r="F60" s="47"/>
      <c r="G60" s="48"/>
      <c r="H60" s="49"/>
      <c r="I60" s="133"/>
    </row>
    <row r="61" spans="1:9" ht="14.25" customHeight="1" x14ac:dyDescent="0.25">
      <c r="A61" s="131"/>
      <c r="B61" s="132"/>
      <c r="C61" s="132"/>
      <c r="D61" s="132"/>
      <c r="E61" s="132"/>
      <c r="F61" s="47"/>
      <c r="G61" s="48"/>
      <c r="H61" s="49"/>
      <c r="I61" s="133"/>
    </row>
    <row r="62" spans="1:9" ht="14.25" customHeight="1" x14ac:dyDescent="0.25">
      <c r="A62" s="131"/>
      <c r="B62" s="132"/>
      <c r="C62" s="132"/>
      <c r="D62" s="132"/>
      <c r="E62" s="132"/>
      <c r="F62" s="47"/>
      <c r="G62" s="48"/>
      <c r="H62" s="49"/>
      <c r="I62" s="133"/>
    </row>
    <row r="63" spans="1:9" ht="14.25" customHeight="1" x14ac:dyDescent="0.25">
      <c r="A63" s="131"/>
      <c r="B63" s="132"/>
      <c r="C63" s="132"/>
      <c r="D63" s="132"/>
      <c r="E63" s="132"/>
      <c r="F63" s="47"/>
      <c r="G63" s="48"/>
      <c r="H63" s="49"/>
      <c r="I63" s="133"/>
    </row>
    <row r="64" spans="1:9" ht="14.25" customHeight="1" x14ac:dyDescent="0.25">
      <c r="A64" s="131"/>
      <c r="B64" s="132"/>
      <c r="C64" s="132"/>
      <c r="D64" s="132"/>
      <c r="E64" s="132"/>
      <c r="F64" s="47"/>
      <c r="G64" s="48"/>
      <c r="H64" s="49"/>
      <c r="I64" s="133"/>
    </row>
    <row r="65" spans="1:9" ht="14.25" customHeight="1" x14ac:dyDescent="0.25">
      <c r="A65" s="131"/>
      <c r="B65" s="132"/>
      <c r="C65" s="132"/>
      <c r="D65" s="132"/>
      <c r="E65" s="132"/>
      <c r="F65" s="47"/>
      <c r="G65" s="48"/>
      <c r="H65" s="49"/>
      <c r="I65" s="133"/>
    </row>
    <row r="66" spans="1:9" ht="14.25" customHeight="1" x14ac:dyDescent="0.25">
      <c r="A66" s="131"/>
      <c r="B66" s="132"/>
      <c r="C66" s="132"/>
      <c r="D66" s="132"/>
      <c r="E66" s="132"/>
      <c r="F66" s="47"/>
      <c r="G66" s="48"/>
      <c r="H66" s="49"/>
      <c r="I66" s="133"/>
    </row>
    <row r="67" spans="1:9" ht="14.25" customHeight="1" x14ac:dyDescent="0.25">
      <c r="A67" s="131"/>
      <c r="B67" s="132"/>
      <c r="C67" s="132"/>
      <c r="D67" s="132"/>
      <c r="E67" s="132"/>
      <c r="F67" s="47"/>
      <c r="G67" s="48"/>
      <c r="H67" s="49"/>
      <c r="I67" s="133"/>
    </row>
    <row r="68" spans="1:9" ht="14.25" customHeight="1" x14ac:dyDescent="0.25">
      <c r="A68" s="131"/>
      <c r="B68" s="132"/>
      <c r="C68" s="132"/>
      <c r="D68" s="132"/>
      <c r="E68" s="132"/>
      <c r="F68" s="47"/>
      <c r="G68" s="48"/>
      <c r="H68" s="49"/>
      <c r="I68" s="133"/>
    </row>
    <row r="69" spans="1:9" ht="14.25" customHeight="1" x14ac:dyDescent="0.25">
      <c r="A69" s="131"/>
      <c r="B69" s="132"/>
      <c r="C69" s="132"/>
      <c r="D69" s="132"/>
      <c r="E69" s="132"/>
      <c r="F69" s="47"/>
      <c r="G69" s="48"/>
      <c r="H69" s="49"/>
      <c r="I69" s="133"/>
    </row>
    <row r="70" spans="1:9" ht="14.25" customHeight="1" x14ac:dyDescent="0.25">
      <c r="A70" s="131"/>
      <c r="B70" s="132"/>
      <c r="C70" s="132"/>
      <c r="D70" s="132"/>
      <c r="E70" s="132"/>
      <c r="F70" s="47"/>
      <c r="G70" s="48"/>
      <c r="H70" s="49"/>
      <c r="I70" s="133"/>
    </row>
    <row r="71" spans="1:9" ht="14.25" customHeight="1" x14ac:dyDescent="0.25">
      <c r="A71" s="131"/>
      <c r="B71" s="132"/>
      <c r="C71" s="132"/>
      <c r="D71" s="132"/>
      <c r="E71" s="132"/>
      <c r="F71" s="47"/>
      <c r="G71" s="48"/>
      <c r="H71" s="49"/>
      <c r="I71" s="133"/>
    </row>
    <row r="72" spans="1:9" ht="14.25" customHeight="1" x14ac:dyDescent="0.25">
      <c r="A72" s="131"/>
      <c r="B72" s="132"/>
      <c r="C72" s="132"/>
      <c r="D72" s="132"/>
      <c r="E72" s="132"/>
      <c r="F72" s="47"/>
      <c r="G72" s="48"/>
      <c r="H72" s="49"/>
      <c r="I72" s="133"/>
    </row>
    <row r="73" spans="1:9" ht="14.25" customHeight="1" x14ac:dyDescent="0.25">
      <c r="A73" s="131"/>
      <c r="B73" s="132"/>
      <c r="C73" s="132"/>
      <c r="D73" s="132"/>
      <c r="E73" s="132"/>
      <c r="F73" s="47"/>
      <c r="G73" s="48"/>
      <c r="H73" s="49"/>
      <c r="I73" s="133"/>
    </row>
    <row r="74" spans="1:9" ht="14.25" customHeight="1" x14ac:dyDescent="0.25">
      <c r="A74" s="131"/>
      <c r="B74" s="132"/>
      <c r="C74" s="132"/>
      <c r="D74" s="132"/>
      <c r="E74" s="132"/>
      <c r="F74" s="47"/>
      <c r="G74" s="48"/>
      <c r="H74" s="49"/>
      <c r="I74" s="133"/>
    </row>
    <row r="75" spans="1:9" ht="14.25" customHeight="1" x14ac:dyDescent="0.25">
      <c r="A75" s="131"/>
      <c r="B75" s="132"/>
      <c r="C75" s="132"/>
      <c r="D75" s="132"/>
      <c r="E75" s="132"/>
      <c r="F75" s="47"/>
      <c r="G75" s="48"/>
      <c r="H75" s="49"/>
      <c r="I75" s="133"/>
    </row>
    <row r="77" spans="1:9" s="9" customFormat="1" ht="16.5" x14ac:dyDescent="0.25">
      <c r="A77" s="13"/>
      <c r="B77" s="14"/>
      <c r="C77" s="15"/>
      <c r="D77" s="16"/>
      <c r="E77" s="17"/>
      <c r="F77" s="16"/>
      <c r="G77" s="17"/>
      <c r="H77" s="16"/>
      <c r="I77" s="17"/>
    </row>
    <row r="78" spans="1:9" s="9" customFormat="1" ht="103.5" customHeight="1" x14ac:dyDescent="0.25">
      <c r="A78" s="35"/>
      <c r="B78" s="35"/>
      <c r="C78" s="35"/>
      <c r="D78" s="35"/>
      <c r="E78" s="35"/>
      <c r="F78" s="35"/>
      <c r="G78" s="225" t="s">
        <v>175</v>
      </c>
      <c r="H78" s="225"/>
      <c r="I78" s="225"/>
    </row>
    <row r="79" spans="1:9" ht="20.25" customHeight="1" x14ac:dyDescent="0.25">
      <c r="A79" s="31"/>
      <c r="B79" s="31"/>
      <c r="C79" s="31"/>
      <c r="D79" s="31"/>
      <c r="E79" s="31"/>
      <c r="F79" s="31"/>
      <c r="G79" s="31"/>
      <c r="H79" s="31"/>
      <c r="I79" s="101" t="s">
        <v>247</v>
      </c>
    </row>
  </sheetData>
  <mergeCells count="44">
    <mergeCell ref="G37:I37"/>
    <mergeCell ref="G78:I78"/>
    <mergeCell ref="A7:I7"/>
    <mergeCell ref="A22:I22"/>
    <mergeCell ref="A23:I23"/>
    <mergeCell ref="A39:I39"/>
    <mergeCell ref="A40:I40"/>
    <mergeCell ref="A24:E25"/>
    <mergeCell ref="H9:I9"/>
    <mergeCell ref="F24:F25"/>
    <mergeCell ref="G24:G25"/>
    <mergeCell ref="G9:G10"/>
    <mergeCell ref="A9:E10"/>
    <mergeCell ref="A12:E12"/>
    <mergeCell ref="A20:E20"/>
    <mergeCell ref="H24:I24"/>
    <mergeCell ref="A1:I1"/>
    <mergeCell ref="F2:I2"/>
    <mergeCell ref="A3:I3"/>
    <mergeCell ref="A4:H4"/>
    <mergeCell ref="A5:I5"/>
    <mergeCell ref="A8:H8"/>
    <mergeCell ref="A30:E30"/>
    <mergeCell ref="A28:E28"/>
    <mergeCell ref="A33:E33"/>
    <mergeCell ref="A43:E43"/>
    <mergeCell ref="A29:E29"/>
    <mergeCell ref="F41:F42"/>
    <mergeCell ref="G41:G42"/>
    <mergeCell ref="H41:I41"/>
    <mergeCell ref="A34:E34"/>
    <mergeCell ref="A41:E42"/>
    <mergeCell ref="A32:E32"/>
    <mergeCell ref="F9:F10"/>
    <mergeCell ref="A11:I11"/>
    <mergeCell ref="A18:I18"/>
    <mergeCell ref="A15:E15"/>
    <mergeCell ref="A27:E27"/>
    <mergeCell ref="A31:E31"/>
    <mergeCell ref="A16:E16"/>
    <mergeCell ref="A14:E14"/>
    <mergeCell ref="A13:E13"/>
    <mergeCell ref="A19:E19"/>
    <mergeCell ref="A26:I26"/>
  </mergeCells>
  <printOptions horizontalCentered="1"/>
  <pageMargins left="0.23622047244094491" right="0.23622047244094491" top="0.27559055118110237" bottom="0.27559055118110237" header="0.31496062992125984" footer="0.31496062992125984"/>
  <pageSetup scale="61" orientation="landscape" r:id="rId1"/>
  <colBreaks count="1" manualBreakCount="1">
    <brk id="9" max="4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2"/>
  <sheetViews>
    <sheetView zoomScaleNormal="100" workbookViewId="0">
      <selection activeCell="A3" sqref="A3:I3"/>
    </sheetView>
  </sheetViews>
  <sheetFormatPr baseColWidth="10" defaultColWidth="11.42578125" defaultRowHeight="15" x14ac:dyDescent="0.25"/>
  <cols>
    <col min="1" max="2" width="46.28515625" style="1" customWidth="1"/>
    <col min="3" max="3" width="17.42578125" style="1" customWidth="1"/>
    <col min="4" max="8" width="15.85546875" style="1" customWidth="1"/>
    <col min="9" max="9" width="17.85546875" style="1" customWidth="1"/>
    <col min="10" max="16384" width="11.42578125" style="1"/>
  </cols>
  <sheetData>
    <row r="1" spans="1:9" ht="119.25" customHeight="1" x14ac:dyDescent="0.25">
      <c r="A1" s="215" t="s">
        <v>170</v>
      </c>
      <c r="B1" s="216"/>
      <c r="C1" s="216"/>
      <c r="D1" s="216"/>
      <c r="E1" s="216"/>
      <c r="F1" s="216"/>
      <c r="G1" s="216"/>
      <c r="H1" s="216"/>
      <c r="I1" s="217"/>
    </row>
    <row r="2" spans="1:9" ht="15" customHeight="1" x14ac:dyDescent="0.3">
      <c r="A2" s="11"/>
      <c r="B2" s="11"/>
      <c r="C2" s="11"/>
      <c r="D2" s="11"/>
      <c r="E2" s="11"/>
      <c r="F2" s="218"/>
      <c r="G2" s="218"/>
      <c r="H2" s="218"/>
      <c r="I2" s="218"/>
    </row>
    <row r="3" spans="1:9" ht="21.75" customHeight="1" x14ac:dyDescent="0.25">
      <c r="A3" s="219" t="str">
        <f>Registros!A3</f>
        <v>Tarifa aplicable a partir del 01 de enero al 31 de Diciembre de 2017, publicada en Diario Oficial de la Federación el 23 de diciembre de 2016</v>
      </c>
      <c r="B3" s="219"/>
      <c r="C3" s="219"/>
      <c r="D3" s="219"/>
      <c r="E3" s="219"/>
      <c r="F3" s="219"/>
      <c r="G3" s="219"/>
      <c r="H3" s="219"/>
      <c r="I3" s="219"/>
    </row>
    <row r="4" spans="1:9" ht="13.5" customHeight="1" x14ac:dyDescent="0.25">
      <c r="A4" s="220"/>
      <c r="B4" s="220"/>
      <c r="C4" s="220"/>
      <c r="D4" s="220"/>
      <c r="E4" s="220"/>
      <c r="F4" s="220"/>
      <c r="G4" s="220"/>
      <c r="H4" s="220"/>
      <c r="I4" s="10"/>
    </row>
    <row r="5" spans="1:9" ht="24" customHeight="1" x14ac:dyDescent="0.25">
      <c r="A5" s="221" t="s">
        <v>171</v>
      </c>
      <c r="B5" s="222"/>
      <c r="C5" s="222"/>
      <c r="D5" s="222"/>
      <c r="E5" s="222"/>
      <c r="F5" s="222"/>
      <c r="G5" s="222"/>
      <c r="H5" s="222"/>
      <c r="I5" s="223"/>
    </row>
    <row r="6" spans="1:9" ht="15" customHeight="1" x14ac:dyDescent="0.25"/>
    <row r="7" spans="1:9" ht="24" customHeight="1" x14ac:dyDescent="0.25">
      <c r="A7" s="221" t="s">
        <v>176</v>
      </c>
      <c r="B7" s="222"/>
      <c r="C7" s="222"/>
      <c r="D7" s="222"/>
      <c r="E7" s="222"/>
      <c r="F7" s="222"/>
      <c r="G7" s="222"/>
      <c r="H7" s="222"/>
      <c r="I7" s="223"/>
    </row>
    <row r="8" spans="1:9" ht="15" customHeight="1" x14ac:dyDescent="0.35">
      <c r="A8" s="338"/>
      <c r="B8" s="338"/>
      <c r="C8" s="338"/>
      <c r="D8" s="338"/>
      <c r="E8" s="338"/>
      <c r="F8" s="338"/>
      <c r="G8" s="338"/>
      <c r="H8" s="338"/>
      <c r="I8" s="338"/>
    </row>
    <row r="9" spans="1:9" ht="63.75" customHeight="1" x14ac:dyDescent="0.25">
      <c r="A9" s="358" t="s">
        <v>130</v>
      </c>
      <c r="B9" s="359"/>
      <c r="C9" s="360"/>
      <c r="D9" s="357" t="s">
        <v>131</v>
      </c>
      <c r="E9" s="357" t="s">
        <v>132</v>
      </c>
      <c r="F9" s="357" t="s">
        <v>133</v>
      </c>
      <c r="G9" s="357"/>
      <c r="H9" s="357" t="s">
        <v>267</v>
      </c>
      <c r="I9" s="357"/>
    </row>
    <row r="10" spans="1:9" ht="49.5" customHeight="1" x14ac:dyDescent="0.25">
      <c r="A10" s="361"/>
      <c r="B10" s="362"/>
      <c r="C10" s="363"/>
      <c r="D10" s="357"/>
      <c r="E10" s="357"/>
      <c r="F10" s="36" t="s">
        <v>0</v>
      </c>
      <c r="G10" s="36" t="s">
        <v>1</v>
      </c>
      <c r="H10" s="36" t="s">
        <v>0</v>
      </c>
      <c r="I10" s="36" t="s">
        <v>1</v>
      </c>
    </row>
    <row r="11" spans="1:9" ht="54" customHeight="1" x14ac:dyDescent="0.25">
      <c r="A11" s="282" t="s">
        <v>178</v>
      </c>
      <c r="B11" s="283"/>
      <c r="C11" s="283"/>
      <c r="D11" s="50" t="s">
        <v>12</v>
      </c>
      <c r="E11" s="51" t="s">
        <v>13</v>
      </c>
      <c r="F11" s="52">
        <v>1809.51</v>
      </c>
      <c r="G11" s="53">
        <f>F11</f>
        <v>1809.51</v>
      </c>
      <c r="H11" s="50" t="s">
        <v>136</v>
      </c>
      <c r="I11" s="54" t="s">
        <v>136</v>
      </c>
    </row>
    <row r="12" spans="1:9" ht="43.5" customHeight="1" x14ac:dyDescent="0.25">
      <c r="A12" s="279" t="s">
        <v>179</v>
      </c>
      <c r="B12" s="280"/>
      <c r="C12" s="280"/>
      <c r="D12" s="55" t="s">
        <v>14</v>
      </c>
      <c r="E12" s="56" t="s">
        <v>13</v>
      </c>
      <c r="F12" s="57">
        <v>5266.33</v>
      </c>
      <c r="G12" s="58">
        <f>F12</f>
        <v>5266.33</v>
      </c>
      <c r="H12" s="57">
        <f>(75*F12)/100</f>
        <v>3949.7474999999999</v>
      </c>
      <c r="I12" s="59">
        <f>H12</f>
        <v>3949.7474999999999</v>
      </c>
    </row>
    <row r="13" spans="1:9" ht="24.75" customHeight="1" x14ac:dyDescent="0.25">
      <c r="A13" s="230" t="s">
        <v>180</v>
      </c>
      <c r="B13" s="231"/>
      <c r="C13" s="231"/>
      <c r="D13" s="50" t="s">
        <v>15</v>
      </c>
      <c r="E13" s="51" t="s">
        <v>13</v>
      </c>
      <c r="F13" s="52">
        <v>4024.38</v>
      </c>
      <c r="G13" s="53">
        <f>F13</f>
        <v>4024.38</v>
      </c>
      <c r="H13" s="50" t="s">
        <v>136</v>
      </c>
      <c r="I13" s="54" t="s">
        <v>136</v>
      </c>
    </row>
    <row r="14" spans="1:9" ht="43.5" customHeight="1" x14ac:dyDescent="0.25">
      <c r="A14" s="233" t="s">
        <v>181</v>
      </c>
      <c r="B14" s="235"/>
      <c r="C14" s="235"/>
      <c r="D14" s="55" t="s">
        <v>16</v>
      </c>
      <c r="E14" s="56" t="s">
        <v>13</v>
      </c>
      <c r="F14" s="57">
        <v>1783.62</v>
      </c>
      <c r="G14" s="58">
        <f>F14</f>
        <v>1783.62</v>
      </c>
      <c r="H14" s="55" t="s">
        <v>136</v>
      </c>
      <c r="I14" s="60" t="s">
        <v>136</v>
      </c>
    </row>
    <row r="15" spans="1:9" ht="25.5" customHeight="1" x14ac:dyDescent="0.25">
      <c r="A15" s="18"/>
      <c r="B15" s="19"/>
      <c r="C15" s="7"/>
      <c r="D15" s="20"/>
      <c r="E15" s="21"/>
      <c r="F15" s="20"/>
      <c r="G15" s="21"/>
      <c r="H15" s="20"/>
      <c r="I15" s="21"/>
    </row>
    <row r="16" spans="1:9" ht="24" customHeight="1" x14ac:dyDescent="0.25">
      <c r="A16" s="221" t="s">
        <v>182</v>
      </c>
      <c r="B16" s="222"/>
      <c r="C16" s="222"/>
      <c r="D16" s="222"/>
      <c r="E16" s="222"/>
      <c r="F16" s="222"/>
      <c r="G16" s="222"/>
      <c r="H16" s="222"/>
      <c r="I16" s="223"/>
    </row>
    <row r="17" spans="1:9" ht="15" customHeight="1" x14ac:dyDescent="0.35">
      <c r="A17" s="338"/>
      <c r="B17" s="338"/>
      <c r="C17" s="338"/>
      <c r="D17" s="338"/>
      <c r="E17" s="338"/>
      <c r="F17" s="338"/>
      <c r="G17" s="338"/>
      <c r="H17" s="338"/>
      <c r="I17" s="338"/>
    </row>
    <row r="18" spans="1:9" x14ac:dyDescent="0.25">
      <c r="A18" s="213" t="s">
        <v>130</v>
      </c>
      <c r="B18" s="250"/>
      <c r="C18" s="250"/>
      <c r="D18" s="251"/>
      <c r="E18" s="251"/>
      <c r="F18" s="213" t="s">
        <v>131</v>
      </c>
      <c r="G18" s="213" t="s">
        <v>132</v>
      </c>
      <c r="H18" s="213" t="s">
        <v>133</v>
      </c>
      <c r="I18" s="213"/>
    </row>
    <row r="19" spans="1:9" ht="30" x14ac:dyDescent="0.25">
      <c r="A19" s="213"/>
      <c r="B19" s="250"/>
      <c r="C19" s="250"/>
      <c r="D19" s="251"/>
      <c r="E19" s="251"/>
      <c r="F19" s="213"/>
      <c r="G19" s="213"/>
      <c r="H19" s="63" t="s">
        <v>0</v>
      </c>
      <c r="I19" s="63" t="s">
        <v>1</v>
      </c>
    </row>
    <row r="20" spans="1:9" ht="50.25" customHeight="1" x14ac:dyDescent="0.25">
      <c r="A20" s="343" t="s">
        <v>167</v>
      </c>
      <c r="B20" s="344"/>
      <c r="C20" s="344"/>
      <c r="D20" s="344"/>
      <c r="E20" s="345"/>
      <c r="F20" s="66" t="s">
        <v>17</v>
      </c>
      <c r="G20" s="67">
        <v>400109</v>
      </c>
      <c r="H20" s="68">
        <v>7954.73</v>
      </c>
      <c r="I20" s="69">
        <f>H20</f>
        <v>7954.73</v>
      </c>
    </row>
    <row r="21" spans="1:9" ht="24" customHeight="1" x14ac:dyDescent="0.25">
      <c r="A21" s="341" t="s">
        <v>183</v>
      </c>
      <c r="B21" s="341"/>
      <c r="C21" s="341"/>
      <c r="D21" s="341"/>
      <c r="E21" s="247"/>
      <c r="F21" s="70" t="s">
        <v>18</v>
      </c>
      <c r="G21" s="71" t="s">
        <v>19</v>
      </c>
      <c r="H21" s="72" t="s">
        <v>20</v>
      </c>
      <c r="I21" s="73" t="s">
        <v>20</v>
      </c>
    </row>
    <row r="22" spans="1:9" ht="26.25" customHeight="1" x14ac:dyDescent="0.25">
      <c r="A22" s="342" t="s">
        <v>166</v>
      </c>
      <c r="B22" s="342"/>
      <c r="C22" s="342"/>
      <c r="D22" s="342"/>
      <c r="E22" s="342"/>
      <c r="F22" s="342"/>
      <c r="G22" s="342"/>
      <c r="H22" s="342"/>
      <c r="I22" s="342"/>
    </row>
    <row r="23" spans="1:9" s="9" customFormat="1" ht="16.5" x14ac:dyDescent="0.25">
      <c r="A23" s="13"/>
      <c r="B23" s="14"/>
      <c r="C23" s="15"/>
      <c r="D23" s="16"/>
      <c r="E23" s="17"/>
      <c r="F23" s="16"/>
      <c r="G23" s="17"/>
      <c r="H23" s="16"/>
      <c r="I23" s="17"/>
    </row>
    <row r="24" spans="1:9" s="9" customFormat="1" ht="103.5" customHeight="1" x14ac:dyDescent="0.25">
      <c r="A24" s="35"/>
      <c r="B24" s="35"/>
      <c r="C24" s="35"/>
      <c r="D24" s="35"/>
      <c r="E24" s="35"/>
      <c r="F24" s="35"/>
      <c r="G24" s="225" t="s">
        <v>175</v>
      </c>
      <c r="H24" s="225"/>
      <c r="I24" s="225"/>
    </row>
    <row r="25" spans="1:9" ht="20.25" customHeight="1" x14ac:dyDescent="0.25">
      <c r="A25" s="31"/>
      <c r="B25" s="31"/>
      <c r="C25" s="31"/>
      <c r="D25" s="31"/>
      <c r="E25" s="31"/>
      <c r="F25" s="31"/>
      <c r="G25" s="31"/>
      <c r="H25" s="31"/>
      <c r="I25" s="101" t="s">
        <v>248</v>
      </c>
    </row>
    <row r="26" spans="1:9" ht="24" customHeight="1" x14ac:dyDescent="0.25">
      <c r="A26" s="221" t="s">
        <v>184</v>
      </c>
      <c r="B26" s="222"/>
      <c r="C26" s="222"/>
      <c r="D26" s="222"/>
      <c r="E26" s="222"/>
      <c r="F26" s="222"/>
      <c r="G26" s="222"/>
      <c r="H26" s="222"/>
      <c r="I26" s="223"/>
    </row>
    <row r="27" spans="1:9" ht="15" customHeight="1" x14ac:dyDescent="0.35">
      <c r="A27" s="338"/>
      <c r="B27" s="338"/>
      <c r="C27" s="338"/>
      <c r="D27" s="338"/>
      <c r="E27" s="338"/>
      <c r="F27" s="338"/>
      <c r="G27" s="338"/>
      <c r="H27" s="338"/>
      <c r="I27" s="338"/>
    </row>
    <row r="28" spans="1:9" ht="30" customHeight="1" x14ac:dyDescent="0.25">
      <c r="A28" s="213" t="s">
        <v>130</v>
      </c>
      <c r="B28" s="213"/>
      <c r="C28" s="213"/>
      <c r="D28" s="213"/>
      <c r="E28" s="213"/>
      <c r="F28" s="213" t="s">
        <v>131</v>
      </c>
      <c r="G28" s="213" t="s">
        <v>132</v>
      </c>
      <c r="H28" s="213" t="s">
        <v>133</v>
      </c>
      <c r="I28" s="213"/>
    </row>
    <row r="29" spans="1:9" ht="30" x14ac:dyDescent="0.25">
      <c r="A29" s="213"/>
      <c r="B29" s="213"/>
      <c r="C29" s="213"/>
      <c r="D29" s="213"/>
      <c r="E29" s="213"/>
      <c r="F29" s="213"/>
      <c r="G29" s="213"/>
      <c r="H29" s="63" t="s">
        <v>0</v>
      </c>
      <c r="I29" s="63" t="s">
        <v>1</v>
      </c>
    </row>
    <row r="30" spans="1:9" ht="24" customHeight="1" x14ac:dyDescent="0.25">
      <c r="A30" s="226" t="s">
        <v>147</v>
      </c>
      <c r="B30" s="227"/>
      <c r="C30" s="227"/>
      <c r="D30" s="227"/>
      <c r="E30" s="227"/>
      <c r="F30" s="227"/>
      <c r="G30" s="227"/>
      <c r="H30" s="227"/>
      <c r="I30" s="229"/>
    </row>
    <row r="31" spans="1:9" ht="15.6" customHeight="1" x14ac:dyDescent="0.25">
      <c r="A31" s="85" t="s">
        <v>21</v>
      </c>
      <c r="B31" s="86"/>
      <c r="C31" s="86"/>
      <c r="D31" s="86"/>
      <c r="E31" s="86"/>
      <c r="F31" s="87" t="s">
        <v>22</v>
      </c>
      <c r="G31" s="87" t="s">
        <v>23</v>
      </c>
      <c r="H31" s="68">
        <v>2349.46</v>
      </c>
      <c r="I31" s="69">
        <f>H31</f>
        <v>2349.46</v>
      </c>
    </row>
    <row r="32" spans="1:9" ht="24" customHeight="1" x14ac:dyDescent="0.25">
      <c r="A32" s="247" t="s">
        <v>185</v>
      </c>
      <c r="B32" s="248"/>
      <c r="C32" s="248"/>
      <c r="D32" s="248"/>
      <c r="E32" s="248"/>
      <c r="F32" s="92" t="s">
        <v>18</v>
      </c>
      <c r="G32" s="93" t="s">
        <v>19</v>
      </c>
      <c r="H32" s="94" t="s">
        <v>20</v>
      </c>
      <c r="I32" s="95" t="s">
        <v>20</v>
      </c>
    </row>
    <row r="33" spans="1:9" ht="15.6" customHeight="1" x14ac:dyDescent="0.25">
      <c r="A33" s="253" t="s">
        <v>24</v>
      </c>
      <c r="B33" s="254"/>
      <c r="C33" s="254"/>
      <c r="D33" s="254"/>
      <c r="E33" s="254"/>
      <c r="F33" s="96" t="s">
        <v>25</v>
      </c>
      <c r="G33" s="96" t="s">
        <v>23</v>
      </c>
      <c r="H33" s="97">
        <v>2349.46</v>
      </c>
      <c r="I33" s="98">
        <f>H33</f>
        <v>2349.46</v>
      </c>
    </row>
    <row r="34" spans="1:9" ht="24" customHeight="1" x14ac:dyDescent="0.25">
      <c r="A34" s="347" t="s">
        <v>185</v>
      </c>
      <c r="B34" s="348"/>
      <c r="C34" s="348"/>
      <c r="D34" s="348"/>
      <c r="E34" s="348"/>
      <c r="F34" s="88" t="s">
        <v>18</v>
      </c>
      <c r="G34" s="89" t="s">
        <v>19</v>
      </c>
      <c r="H34" s="90" t="s">
        <v>20</v>
      </c>
      <c r="I34" s="91" t="s">
        <v>20</v>
      </c>
    </row>
    <row r="35" spans="1:9" ht="16.5" customHeight="1" x14ac:dyDescent="0.25">
      <c r="A35" s="33"/>
      <c r="B35" s="64"/>
      <c r="C35" s="64"/>
      <c r="D35" s="64"/>
      <c r="E35" s="64"/>
      <c r="F35" s="2"/>
      <c r="G35" s="2"/>
      <c r="H35" s="22"/>
      <c r="I35" s="65"/>
    </row>
    <row r="36" spans="1:9" ht="24" customHeight="1" x14ac:dyDescent="0.25">
      <c r="A36" s="221" t="s">
        <v>249</v>
      </c>
      <c r="B36" s="222"/>
      <c r="C36" s="222"/>
      <c r="D36" s="222"/>
      <c r="E36" s="222"/>
      <c r="F36" s="222"/>
      <c r="G36" s="222"/>
      <c r="H36" s="222"/>
      <c r="I36" s="223"/>
    </row>
    <row r="37" spans="1:9" ht="15" customHeight="1" x14ac:dyDescent="0.35">
      <c r="A37" s="338"/>
      <c r="B37" s="338"/>
      <c r="C37" s="338"/>
      <c r="D37" s="338"/>
      <c r="E37" s="338"/>
      <c r="F37" s="338"/>
      <c r="G37" s="338"/>
      <c r="H37" s="338"/>
      <c r="I37" s="338"/>
    </row>
    <row r="38" spans="1:9" x14ac:dyDescent="0.25">
      <c r="A38" s="213" t="s">
        <v>130</v>
      </c>
      <c r="B38" s="250"/>
      <c r="C38" s="250"/>
      <c r="D38" s="251"/>
      <c r="E38" s="251"/>
      <c r="F38" s="213" t="s">
        <v>131</v>
      </c>
      <c r="G38" s="213" t="s">
        <v>132</v>
      </c>
      <c r="H38" s="213" t="s">
        <v>133</v>
      </c>
      <c r="I38" s="213"/>
    </row>
    <row r="39" spans="1:9" ht="30" x14ac:dyDescent="0.25">
      <c r="A39" s="213"/>
      <c r="B39" s="250"/>
      <c r="C39" s="250"/>
      <c r="D39" s="251"/>
      <c r="E39" s="251"/>
      <c r="F39" s="213"/>
      <c r="G39" s="213"/>
      <c r="H39" s="63" t="s">
        <v>0</v>
      </c>
      <c r="I39" s="63" t="s">
        <v>1</v>
      </c>
    </row>
    <row r="40" spans="1:9" ht="38.25" customHeight="1" x14ac:dyDescent="0.25">
      <c r="A40" s="230" t="s">
        <v>138</v>
      </c>
      <c r="B40" s="232"/>
      <c r="C40" s="232"/>
      <c r="D40" s="364"/>
      <c r="E40" s="364"/>
      <c r="F40" s="50" t="s">
        <v>26</v>
      </c>
      <c r="G40" s="51" t="s">
        <v>13</v>
      </c>
      <c r="H40" s="52">
        <v>4312.49</v>
      </c>
      <c r="I40" s="77">
        <f>H40</f>
        <v>4312.49</v>
      </c>
    </row>
    <row r="41" spans="1:9" ht="24" customHeight="1" x14ac:dyDescent="0.25">
      <c r="A41" s="233" t="s">
        <v>250</v>
      </c>
      <c r="B41" s="235"/>
      <c r="C41" s="235"/>
      <c r="D41" s="346"/>
      <c r="E41" s="346"/>
      <c r="F41" s="55" t="s">
        <v>27</v>
      </c>
      <c r="G41" s="56" t="s">
        <v>13</v>
      </c>
      <c r="H41" s="57">
        <v>1759.6</v>
      </c>
      <c r="I41" s="59">
        <f>H41</f>
        <v>1759.6</v>
      </c>
    </row>
    <row r="42" spans="1:9" ht="16.5" customHeight="1" x14ac:dyDescent="0.25">
      <c r="A42" s="33"/>
      <c r="B42" s="64"/>
      <c r="C42" s="64"/>
      <c r="D42" s="64"/>
      <c r="E42" s="64"/>
      <c r="F42" s="2"/>
      <c r="G42" s="2"/>
      <c r="H42" s="22"/>
      <c r="I42" s="65"/>
    </row>
    <row r="43" spans="1:9" ht="24" customHeight="1" x14ac:dyDescent="0.25">
      <c r="A43" s="221" t="s">
        <v>186</v>
      </c>
      <c r="B43" s="222"/>
      <c r="C43" s="222"/>
      <c r="D43" s="222"/>
      <c r="E43" s="222"/>
      <c r="F43" s="222"/>
      <c r="G43" s="222"/>
      <c r="H43" s="222"/>
      <c r="I43" s="223"/>
    </row>
    <row r="44" spans="1:9" ht="15" customHeight="1" x14ac:dyDescent="0.35">
      <c r="A44" s="338"/>
      <c r="B44" s="338"/>
      <c r="C44" s="338"/>
      <c r="D44" s="338"/>
      <c r="E44" s="338"/>
      <c r="F44" s="338"/>
      <c r="G44" s="338"/>
      <c r="H44" s="338"/>
      <c r="I44" s="338"/>
    </row>
    <row r="45" spans="1:9" x14ac:dyDescent="0.25">
      <c r="A45" s="213" t="s">
        <v>130</v>
      </c>
      <c r="B45" s="250"/>
      <c r="C45" s="250"/>
      <c r="D45" s="251"/>
      <c r="E45" s="251"/>
      <c r="F45" s="213" t="s">
        <v>131</v>
      </c>
      <c r="G45" s="213" t="s">
        <v>132</v>
      </c>
      <c r="H45" s="213" t="s">
        <v>133</v>
      </c>
      <c r="I45" s="213"/>
    </row>
    <row r="46" spans="1:9" ht="30" x14ac:dyDescent="0.25">
      <c r="A46" s="213"/>
      <c r="B46" s="250"/>
      <c r="C46" s="250"/>
      <c r="D46" s="251"/>
      <c r="E46" s="251"/>
      <c r="F46" s="213"/>
      <c r="G46" s="213"/>
      <c r="H46" s="63" t="s">
        <v>0</v>
      </c>
      <c r="I46" s="63" t="s">
        <v>1</v>
      </c>
    </row>
    <row r="47" spans="1:9" ht="33.75" customHeight="1" x14ac:dyDescent="0.25">
      <c r="A47" s="257" t="s">
        <v>139</v>
      </c>
      <c r="B47" s="258"/>
      <c r="C47" s="258"/>
      <c r="D47" s="258"/>
      <c r="E47" s="258"/>
      <c r="F47" s="258"/>
      <c r="G47" s="258"/>
      <c r="H47" s="258"/>
      <c r="I47" s="259"/>
    </row>
    <row r="48" spans="1:9" ht="23.25" customHeight="1" x14ac:dyDescent="0.25">
      <c r="A48" s="230" t="s">
        <v>28</v>
      </c>
      <c r="B48" s="236"/>
      <c r="C48" s="236"/>
      <c r="D48" s="236"/>
      <c r="E48" s="236"/>
      <c r="F48" s="76" t="s">
        <v>29</v>
      </c>
      <c r="G48" s="76" t="s">
        <v>13</v>
      </c>
      <c r="H48" s="52">
        <v>5588.94</v>
      </c>
      <c r="I48" s="77">
        <f>H48</f>
        <v>5588.94</v>
      </c>
    </row>
    <row r="49" spans="1:9" ht="23.25" customHeight="1" x14ac:dyDescent="0.25">
      <c r="A49" s="233" t="s">
        <v>30</v>
      </c>
      <c r="B49" s="235"/>
      <c r="C49" s="235"/>
      <c r="D49" s="235"/>
      <c r="E49" s="235"/>
      <c r="F49" s="79" t="s">
        <v>31</v>
      </c>
      <c r="G49" s="79" t="s">
        <v>13</v>
      </c>
      <c r="H49" s="57">
        <v>2629.38</v>
      </c>
      <c r="I49" s="59">
        <f>H49</f>
        <v>2629.38</v>
      </c>
    </row>
    <row r="50" spans="1:9" ht="14.25" customHeight="1" x14ac:dyDescent="0.25">
      <c r="A50" s="6"/>
      <c r="B50" s="23"/>
      <c r="C50" s="23"/>
      <c r="D50" s="20"/>
      <c r="E50" s="21"/>
      <c r="F50" s="3"/>
      <c r="G50" s="4"/>
      <c r="H50" s="3"/>
      <c r="I50" s="4"/>
    </row>
    <row r="51" spans="1:9" s="9" customFormat="1" ht="16.5" x14ac:dyDescent="0.25">
      <c r="A51" s="13"/>
      <c r="B51" s="14"/>
      <c r="C51" s="15"/>
      <c r="D51" s="16"/>
      <c r="E51" s="17"/>
      <c r="F51" s="16"/>
      <c r="G51" s="17"/>
      <c r="H51" s="16"/>
      <c r="I51" s="17"/>
    </row>
    <row r="52" spans="1:9" s="9" customFormat="1" ht="103.5" customHeight="1" x14ac:dyDescent="0.25">
      <c r="A52" s="35"/>
      <c r="B52" s="35"/>
      <c r="C52" s="35"/>
      <c r="D52" s="35"/>
      <c r="E52" s="35"/>
      <c r="F52" s="35"/>
      <c r="G52" s="225" t="s">
        <v>175</v>
      </c>
      <c r="H52" s="225"/>
      <c r="I52" s="225"/>
    </row>
    <row r="53" spans="1:9" ht="30" x14ac:dyDescent="0.25">
      <c r="A53" s="6"/>
      <c r="B53" s="23"/>
      <c r="C53" s="23"/>
      <c r="D53" s="20"/>
      <c r="E53" s="21"/>
      <c r="F53" s="3"/>
      <c r="G53" s="4"/>
      <c r="H53" s="3"/>
      <c r="I53" s="101" t="s">
        <v>251</v>
      </c>
    </row>
    <row r="54" spans="1:9" ht="24" customHeight="1" x14ac:dyDescent="0.25">
      <c r="A54" s="221" t="s">
        <v>187</v>
      </c>
      <c r="B54" s="222"/>
      <c r="C54" s="222"/>
      <c r="D54" s="222"/>
      <c r="E54" s="222"/>
      <c r="F54" s="222"/>
      <c r="G54" s="222"/>
      <c r="H54" s="222"/>
      <c r="I54" s="223"/>
    </row>
    <row r="55" spans="1:9" ht="15" customHeight="1" x14ac:dyDescent="0.35">
      <c r="A55" s="338"/>
      <c r="B55" s="338"/>
      <c r="C55" s="338"/>
      <c r="D55" s="338"/>
      <c r="E55" s="338"/>
      <c r="F55" s="338"/>
      <c r="G55" s="338"/>
      <c r="H55" s="338"/>
      <c r="I55" s="338"/>
    </row>
    <row r="56" spans="1:9" x14ac:dyDescent="0.25">
      <c r="A56" s="213" t="s">
        <v>130</v>
      </c>
      <c r="B56" s="250"/>
      <c r="C56" s="250"/>
      <c r="D56" s="251"/>
      <c r="E56" s="251"/>
      <c r="F56" s="213" t="s">
        <v>131</v>
      </c>
      <c r="G56" s="213" t="s">
        <v>132</v>
      </c>
      <c r="H56" s="213" t="s">
        <v>133</v>
      </c>
      <c r="I56" s="213"/>
    </row>
    <row r="57" spans="1:9" ht="30" x14ac:dyDescent="0.25">
      <c r="A57" s="213"/>
      <c r="B57" s="250"/>
      <c r="C57" s="250"/>
      <c r="D57" s="251"/>
      <c r="E57" s="251"/>
      <c r="F57" s="213"/>
      <c r="G57" s="213"/>
      <c r="H57" s="63" t="s">
        <v>0</v>
      </c>
      <c r="I57" s="63" t="s">
        <v>1</v>
      </c>
    </row>
    <row r="58" spans="1:9" ht="30.75" customHeight="1" x14ac:dyDescent="0.25">
      <c r="A58" s="353" t="s">
        <v>168</v>
      </c>
      <c r="B58" s="354"/>
      <c r="C58" s="354"/>
      <c r="D58" s="354"/>
      <c r="E58" s="354"/>
      <c r="F58" s="107" t="s">
        <v>98</v>
      </c>
      <c r="G58" s="107">
        <v>400107</v>
      </c>
      <c r="H58" s="52">
        <v>4847.8900000000003</v>
      </c>
      <c r="I58" s="77">
        <f t="shared" ref="I58" si="0">H58</f>
        <v>4847.8900000000003</v>
      </c>
    </row>
    <row r="59" spans="1:9" ht="32.25" customHeight="1" x14ac:dyDescent="0.25">
      <c r="A59" s="355" t="s">
        <v>169</v>
      </c>
      <c r="B59" s="356"/>
      <c r="C59" s="356"/>
      <c r="D59" s="356"/>
      <c r="E59" s="356"/>
      <c r="F59" s="79" t="s">
        <v>98</v>
      </c>
      <c r="G59" s="79">
        <v>400107</v>
      </c>
      <c r="H59" s="57">
        <f>(75*H58)/100</f>
        <v>3635.9175</v>
      </c>
      <c r="I59" s="59">
        <f>H59</f>
        <v>3635.9175</v>
      </c>
    </row>
    <row r="60" spans="1:9" ht="50.25" customHeight="1" x14ac:dyDescent="0.25">
      <c r="A60" s="318" t="s">
        <v>188</v>
      </c>
      <c r="B60" s="352"/>
      <c r="C60" s="352"/>
      <c r="D60" s="352"/>
      <c r="E60" s="352"/>
      <c r="F60" s="108" t="s">
        <v>32</v>
      </c>
      <c r="G60" s="109">
        <v>400107</v>
      </c>
      <c r="H60" s="52">
        <v>220358.5</v>
      </c>
      <c r="I60" s="104">
        <v>220358</v>
      </c>
    </row>
    <row r="61" spans="1:9" ht="15.75" customHeight="1" x14ac:dyDescent="0.25">
      <c r="A61" s="105"/>
      <c r="B61" s="105"/>
      <c r="C61" s="105"/>
      <c r="D61" s="105"/>
      <c r="E61" s="105"/>
      <c r="F61" s="102"/>
      <c r="G61" s="103"/>
      <c r="H61" s="81"/>
      <c r="I61" s="106"/>
    </row>
    <row r="62" spans="1:9" ht="21.75" customHeight="1" x14ac:dyDescent="0.25">
      <c r="A62" s="336" t="s">
        <v>191</v>
      </c>
      <c r="B62" s="337"/>
      <c r="C62" s="337"/>
      <c r="D62" s="337"/>
      <c r="E62" s="337"/>
      <c r="F62" s="337"/>
      <c r="G62" s="337"/>
      <c r="H62" s="337"/>
      <c r="I62" s="287"/>
    </row>
    <row r="63" spans="1:9" ht="24.75" customHeight="1" x14ac:dyDescent="0.25">
      <c r="A63" s="318" t="s">
        <v>189</v>
      </c>
      <c r="B63" s="352"/>
      <c r="C63" s="352"/>
      <c r="D63" s="352"/>
      <c r="E63" s="352"/>
      <c r="F63" s="108" t="s">
        <v>149</v>
      </c>
      <c r="G63" s="109">
        <v>400110</v>
      </c>
      <c r="H63" s="52">
        <v>689.99</v>
      </c>
      <c r="I63" s="104">
        <f>H63</f>
        <v>689.99</v>
      </c>
    </row>
    <row r="64" spans="1:9" ht="24.75" customHeight="1" x14ac:dyDescent="0.25">
      <c r="A64" s="233" t="s">
        <v>190</v>
      </c>
      <c r="B64" s="234"/>
      <c r="C64" s="234"/>
      <c r="D64" s="234"/>
      <c r="E64" s="234"/>
      <c r="F64" s="55" t="s">
        <v>150</v>
      </c>
      <c r="G64" s="56">
        <v>400110</v>
      </c>
      <c r="H64" s="57">
        <v>1379.96</v>
      </c>
      <c r="I64" s="59">
        <f t="shared" ref="I64" si="1">H64</f>
        <v>1379.96</v>
      </c>
    </row>
    <row r="65" spans="1:9" ht="24.75" customHeight="1" x14ac:dyDescent="0.25">
      <c r="A65" s="318" t="s">
        <v>33</v>
      </c>
      <c r="B65" s="352"/>
      <c r="C65" s="352"/>
      <c r="D65" s="352"/>
      <c r="E65" s="352"/>
      <c r="F65" s="107" t="s">
        <v>34</v>
      </c>
      <c r="G65" s="107" t="s">
        <v>19</v>
      </c>
      <c r="H65" s="52">
        <v>18.21</v>
      </c>
      <c r="I65" s="104">
        <f t="shared" ref="I65:I66" si="2">H65</f>
        <v>18.21</v>
      </c>
    </row>
    <row r="66" spans="1:9" ht="21.75" customHeight="1" x14ac:dyDescent="0.25">
      <c r="A66" s="233" t="s">
        <v>35</v>
      </c>
      <c r="B66" s="234"/>
      <c r="C66" s="234"/>
      <c r="D66" s="234"/>
      <c r="E66" s="234"/>
      <c r="F66" s="79" t="s">
        <v>36</v>
      </c>
      <c r="G66" s="79" t="s">
        <v>19</v>
      </c>
      <c r="H66" s="57">
        <v>154.49</v>
      </c>
      <c r="I66" s="59">
        <f t="shared" si="2"/>
        <v>154.49</v>
      </c>
    </row>
    <row r="67" spans="1:9" ht="25.5" customHeight="1" x14ac:dyDescent="0.25">
      <c r="A67" s="351" t="s">
        <v>37</v>
      </c>
      <c r="B67" s="351"/>
      <c r="C67" s="351"/>
      <c r="D67" s="351"/>
      <c r="E67" s="351"/>
      <c r="F67" s="351"/>
      <c r="G67" s="351"/>
      <c r="H67" s="351"/>
      <c r="I67" s="351"/>
    </row>
    <row r="68" spans="1:9" ht="99" customHeight="1" x14ac:dyDescent="0.25">
      <c r="A68" s="349" t="s">
        <v>252</v>
      </c>
      <c r="B68" s="350"/>
      <c r="C68" s="350"/>
      <c r="D68" s="350"/>
      <c r="E68" s="350"/>
      <c r="F68" s="350"/>
      <c r="G68" s="350"/>
      <c r="H68" s="350"/>
      <c r="I68" s="350"/>
    </row>
    <row r="69" spans="1:9" ht="102.75" customHeight="1" x14ac:dyDescent="0.25">
      <c r="A69" s="110"/>
      <c r="B69" s="111"/>
      <c r="C69" s="111"/>
      <c r="D69" s="111"/>
      <c r="E69" s="111"/>
      <c r="F69" s="111"/>
      <c r="G69" s="111"/>
      <c r="H69" s="111"/>
      <c r="I69" s="111"/>
    </row>
    <row r="70" spans="1:9" s="9" customFormat="1" ht="16.5" x14ac:dyDescent="0.25">
      <c r="A70" s="13"/>
      <c r="B70" s="14"/>
      <c r="C70" s="15"/>
      <c r="D70" s="16"/>
      <c r="E70" s="17"/>
      <c r="F70" s="16"/>
      <c r="G70" s="17"/>
      <c r="H70" s="16"/>
      <c r="I70" s="17"/>
    </row>
    <row r="71" spans="1:9" s="9" customFormat="1" ht="103.5" customHeight="1" x14ac:dyDescent="0.25">
      <c r="A71" s="35"/>
      <c r="B71" s="35"/>
      <c r="C71" s="35"/>
      <c r="D71" s="35"/>
      <c r="E71" s="35"/>
      <c r="F71" s="35"/>
      <c r="G71" s="225" t="s">
        <v>175</v>
      </c>
      <c r="H71" s="225"/>
      <c r="I71" s="225"/>
    </row>
    <row r="72" spans="1:9" ht="30" x14ac:dyDescent="0.25">
      <c r="A72" s="6"/>
      <c r="B72" s="23"/>
      <c r="C72" s="23"/>
      <c r="D72" s="20"/>
      <c r="E72" s="21"/>
      <c r="F72" s="3"/>
      <c r="G72" s="4"/>
      <c r="H72" s="3"/>
      <c r="I72" s="101" t="s">
        <v>253</v>
      </c>
    </row>
  </sheetData>
  <mergeCells count="71">
    <mergeCell ref="A40:E40"/>
    <mergeCell ref="A38:E39"/>
    <mergeCell ref="G71:I71"/>
    <mergeCell ref="G52:I52"/>
    <mergeCell ref="A54:I54"/>
    <mergeCell ref="A55:I55"/>
    <mergeCell ref="A62:I62"/>
    <mergeCell ref="A28:E29"/>
    <mergeCell ref="F28:F29"/>
    <mergeCell ref="G28:G29"/>
    <mergeCell ref="H28:I28"/>
    <mergeCell ref="A30:I30"/>
    <mergeCell ref="F2:I2"/>
    <mergeCell ref="A3:I3"/>
    <mergeCell ref="A4:H4"/>
    <mergeCell ref="A5:I5"/>
    <mergeCell ref="A16:I16"/>
    <mergeCell ref="A7:I7"/>
    <mergeCell ref="A8:I8"/>
    <mergeCell ref="F9:G9"/>
    <mergeCell ref="H9:I9"/>
    <mergeCell ref="E9:E10"/>
    <mergeCell ref="D9:D10"/>
    <mergeCell ref="A9:C10"/>
    <mergeCell ref="A1:I1"/>
    <mergeCell ref="F56:F57"/>
    <mergeCell ref="G56:G57"/>
    <mergeCell ref="H56:I56"/>
    <mergeCell ref="A68:I68"/>
    <mergeCell ref="A67:I67"/>
    <mergeCell ref="A64:E64"/>
    <mergeCell ref="A65:E65"/>
    <mergeCell ref="A58:E58"/>
    <mergeCell ref="A60:E60"/>
    <mergeCell ref="A59:E59"/>
    <mergeCell ref="A66:E66"/>
    <mergeCell ref="A56:E57"/>
    <mergeCell ref="A63:E63"/>
    <mergeCell ref="H45:I45"/>
    <mergeCell ref="A45:E46"/>
    <mergeCell ref="A32:E32"/>
    <mergeCell ref="A49:E49"/>
    <mergeCell ref="A41:E41"/>
    <mergeCell ref="A48:E48"/>
    <mergeCell ref="A47:I47"/>
    <mergeCell ref="F45:F46"/>
    <mergeCell ref="G45:G46"/>
    <mergeCell ref="F38:F39"/>
    <mergeCell ref="G38:G39"/>
    <mergeCell ref="H38:I38"/>
    <mergeCell ref="A34:E34"/>
    <mergeCell ref="A36:I36"/>
    <mergeCell ref="A37:I37"/>
    <mergeCell ref="A33:E33"/>
    <mergeCell ref="A43:I43"/>
    <mergeCell ref="A44:I44"/>
    <mergeCell ref="G24:I24"/>
    <mergeCell ref="A26:I26"/>
    <mergeCell ref="A27:I27"/>
    <mergeCell ref="A12:C12"/>
    <mergeCell ref="A11:C11"/>
    <mergeCell ref="A14:C14"/>
    <mergeCell ref="A13:C13"/>
    <mergeCell ref="A17:I17"/>
    <mergeCell ref="A18:E19"/>
    <mergeCell ref="A21:E21"/>
    <mergeCell ref="F18:F19"/>
    <mergeCell ref="G18:G19"/>
    <mergeCell ref="A22:I22"/>
    <mergeCell ref="H18:I18"/>
    <mergeCell ref="A20:E20"/>
  </mergeCells>
  <printOptions horizontalCentered="1"/>
  <pageMargins left="0.23622047244094491" right="0.23622047244094491" top="0.27559055118110237" bottom="0.27559055118110237" header="0.31496062992125984" footer="0.31496062992125984"/>
  <pageSetup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23"/>
  <sheetViews>
    <sheetView zoomScaleNormal="100" workbookViewId="0">
      <selection activeCell="A3" sqref="A3:I3"/>
    </sheetView>
  </sheetViews>
  <sheetFormatPr baseColWidth="10" defaultColWidth="11.42578125" defaultRowHeight="15" x14ac:dyDescent="0.25"/>
  <cols>
    <col min="1" max="1" width="74.5703125" style="1" customWidth="1"/>
    <col min="2" max="2" width="15.42578125" style="1" customWidth="1"/>
    <col min="3" max="3" width="12.5703125" style="1" customWidth="1"/>
    <col min="4" max="4" width="16.85546875" style="1" customWidth="1"/>
    <col min="5" max="5" width="18.140625" style="1" customWidth="1"/>
    <col min="6" max="6" width="16.85546875" style="1" customWidth="1"/>
    <col min="7" max="7" width="18.140625" style="1" customWidth="1"/>
    <col min="8" max="8" width="16.85546875" style="1" customWidth="1"/>
    <col min="9" max="9" width="18" style="1" customWidth="1"/>
    <col min="10" max="16384" width="11.42578125" style="1"/>
  </cols>
  <sheetData>
    <row r="1" spans="1:9" ht="119.25" customHeight="1" x14ac:dyDescent="0.25">
      <c r="A1" s="215" t="s">
        <v>170</v>
      </c>
      <c r="B1" s="216"/>
      <c r="C1" s="216"/>
      <c r="D1" s="216"/>
      <c r="E1" s="216"/>
      <c r="F1" s="216"/>
      <c r="G1" s="216"/>
      <c r="H1" s="216"/>
      <c r="I1" s="217"/>
    </row>
    <row r="2" spans="1:9" ht="18" customHeight="1" x14ac:dyDescent="0.3">
      <c r="A2" s="11"/>
      <c r="B2" s="11"/>
      <c r="C2" s="11"/>
      <c r="D2" s="11"/>
      <c r="E2" s="11"/>
      <c r="F2" s="218"/>
      <c r="G2" s="218"/>
      <c r="H2" s="218"/>
      <c r="I2" s="218"/>
    </row>
    <row r="3" spans="1:9" ht="21.75" customHeight="1" x14ac:dyDescent="0.25">
      <c r="A3" s="219" t="str">
        <f>Registros!A3</f>
        <v>Tarifa aplicable a partir del 01 de enero al 31 de Diciembre de 2017, publicada en Diario Oficial de la Federación el 23 de diciembre de 2016</v>
      </c>
      <c r="B3" s="219"/>
      <c r="C3" s="219"/>
      <c r="D3" s="219"/>
      <c r="E3" s="219"/>
      <c r="F3" s="219"/>
      <c r="G3" s="219"/>
      <c r="H3" s="219"/>
      <c r="I3" s="219"/>
    </row>
    <row r="4" spans="1:9" ht="18" customHeight="1" x14ac:dyDescent="0.25">
      <c r="A4" s="220"/>
      <c r="B4" s="220"/>
      <c r="C4" s="220"/>
      <c r="D4" s="220"/>
      <c r="E4" s="220"/>
      <c r="F4" s="220"/>
      <c r="G4" s="220"/>
      <c r="H4" s="220"/>
      <c r="I4" s="10"/>
    </row>
    <row r="5" spans="1:9" ht="24" customHeight="1" x14ac:dyDescent="0.25">
      <c r="A5" s="221" t="s">
        <v>171</v>
      </c>
      <c r="B5" s="222"/>
      <c r="C5" s="222"/>
      <c r="D5" s="222"/>
      <c r="E5" s="222"/>
      <c r="F5" s="222"/>
      <c r="G5" s="222"/>
      <c r="H5" s="222"/>
      <c r="I5" s="223"/>
    </row>
    <row r="6" spans="1:9" ht="15" customHeight="1" x14ac:dyDescent="0.25"/>
    <row r="7" spans="1:9" ht="24" customHeight="1" x14ac:dyDescent="0.25">
      <c r="A7" s="221" t="s">
        <v>177</v>
      </c>
      <c r="B7" s="222"/>
      <c r="C7" s="222"/>
      <c r="D7" s="222"/>
      <c r="E7" s="222"/>
      <c r="F7" s="222"/>
      <c r="G7" s="222"/>
      <c r="H7" s="222"/>
      <c r="I7" s="223"/>
    </row>
    <row r="8" spans="1:9" ht="15" customHeight="1" x14ac:dyDescent="0.35">
      <c r="A8" s="338"/>
      <c r="B8" s="338"/>
      <c r="C8" s="338"/>
      <c r="D8" s="338"/>
      <c r="E8" s="338"/>
      <c r="F8" s="338"/>
      <c r="G8" s="338"/>
      <c r="H8" s="338"/>
      <c r="I8" s="338"/>
    </row>
    <row r="9" spans="1:9" ht="104.1" customHeight="1" x14ac:dyDescent="0.25">
      <c r="A9" s="357" t="s">
        <v>130</v>
      </c>
      <c r="B9" s="357" t="s">
        <v>131</v>
      </c>
      <c r="C9" s="357" t="s">
        <v>132</v>
      </c>
      <c r="D9" s="357" t="s">
        <v>133</v>
      </c>
      <c r="E9" s="357"/>
      <c r="F9" s="357" t="s">
        <v>140</v>
      </c>
      <c r="G9" s="357"/>
      <c r="H9" s="357" t="s">
        <v>141</v>
      </c>
      <c r="I9" s="357"/>
    </row>
    <row r="10" spans="1:9" ht="49.5" customHeight="1" x14ac:dyDescent="0.25">
      <c r="A10" s="357"/>
      <c r="B10" s="357"/>
      <c r="C10" s="357"/>
      <c r="D10" s="36" t="s">
        <v>0</v>
      </c>
      <c r="E10" s="36" t="s">
        <v>1</v>
      </c>
      <c r="F10" s="36" t="s">
        <v>0</v>
      </c>
      <c r="G10" s="36" t="s">
        <v>1</v>
      </c>
      <c r="H10" s="36" t="s">
        <v>0</v>
      </c>
      <c r="I10" s="36" t="s">
        <v>1</v>
      </c>
    </row>
    <row r="11" spans="1:9" ht="44.25" customHeight="1" x14ac:dyDescent="0.25">
      <c r="A11" s="367" t="s">
        <v>172</v>
      </c>
      <c r="B11" s="368"/>
      <c r="C11" s="368"/>
      <c r="D11" s="368"/>
      <c r="E11" s="368"/>
      <c r="F11" s="368"/>
      <c r="G11" s="368"/>
      <c r="H11" s="368"/>
      <c r="I11" s="369"/>
    </row>
    <row r="12" spans="1:9" ht="15.75" x14ac:dyDescent="0.25">
      <c r="A12" s="37" t="s">
        <v>2</v>
      </c>
      <c r="B12" s="38" t="s">
        <v>3</v>
      </c>
      <c r="C12" s="38">
        <v>400107</v>
      </c>
      <c r="D12" s="39">
        <v>22648.66</v>
      </c>
      <c r="E12" s="40">
        <f>D12</f>
        <v>22648.66</v>
      </c>
      <c r="F12" s="39">
        <f t="shared" ref="F12:F17" si="0">2*D12</f>
        <v>45297.32</v>
      </c>
      <c r="G12" s="40">
        <f>F12</f>
        <v>45297.32</v>
      </c>
      <c r="H12" s="39">
        <f>D12+(D12/2)</f>
        <v>33972.99</v>
      </c>
      <c r="I12" s="41">
        <f>H12</f>
        <v>33972.99</v>
      </c>
    </row>
    <row r="13" spans="1:9" ht="30" x14ac:dyDescent="0.25">
      <c r="A13" s="42" t="s">
        <v>4</v>
      </c>
      <c r="B13" s="43" t="s">
        <v>5</v>
      </c>
      <c r="C13" s="43">
        <v>400107</v>
      </c>
      <c r="D13" s="44">
        <v>3152.11</v>
      </c>
      <c r="E13" s="45">
        <f t="shared" ref="E13:E16" si="1">D13</f>
        <v>3152.11</v>
      </c>
      <c r="F13" s="44">
        <f>2*D13</f>
        <v>6304.22</v>
      </c>
      <c r="G13" s="45">
        <f t="shared" ref="G13:G17" si="2">F13</f>
        <v>6304.22</v>
      </c>
      <c r="H13" s="44">
        <f t="shared" ref="H13:H17" si="3">D13+(D13/2)</f>
        <v>4728.165</v>
      </c>
      <c r="I13" s="46">
        <f t="shared" ref="I13:I17" si="4">H13</f>
        <v>4728.165</v>
      </c>
    </row>
    <row r="14" spans="1:9" ht="15.75" x14ac:dyDescent="0.25">
      <c r="A14" s="37" t="s">
        <v>6</v>
      </c>
      <c r="B14" s="38" t="s">
        <v>7</v>
      </c>
      <c r="C14" s="38">
        <v>400107</v>
      </c>
      <c r="D14" s="39">
        <v>2239.66</v>
      </c>
      <c r="E14" s="40">
        <f t="shared" si="1"/>
        <v>2239.66</v>
      </c>
      <c r="F14" s="39">
        <f t="shared" si="0"/>
        <v>4479.32</v>
      </c>
      <c r="G14" s="40">
        <f t="shared" si="2"/>
        <v>4479.32</v>
      </c>
      <c r="H14" s="39">
        <f t="shared" si="3"/>
        <v>3359.49</v>
      </c>
      <c r="I14" s="41">
        <f t="shared" si="4"/>
        <v>3359.49</v>
      </c>
    </row>
    <row r="15" spans="1:9" ht="15.75" x14ac:dyDescent="0.25">
      <c r="A15" s="42" t="s">
        <v>254</v>
      </c>
      <c r="B15" s="43" t="s">
        <v>8</v>
      </c>
      <c r="C15" s="43">
        <v>400107</v>
      </c>
      <c r="D15" s="44">
        <v>746.56</v>
      </c>
      <c r="E15" s="45">
        <f t="shared" si="1"/>
        <v>746.56</v>
      </c>
      <c r="F15" s="44">
        <f t="shared" si="0"/>
        <v>1493.12</v>
      </c>
      <c r="G15" s="45">
        <f t="shared" si="2"/>
        <v>1493.12</v>
      </c>
      <c r="H15" s="44">
        <f t="shared" si="3"/>
        <v>1119.8399999999999</v>
      </c>
      <c r="I15" s="46">
        <f t="shared" si="4"/>
        <v>1119.8399999999999</v>
      </c>
    </row>
    <row r="16" spans="1:9" ht="30" x14ac:dyDescent="0.25">
      <c r="A16" s="37" t="s">
        <v>173</v>
      </c>
      <c r="B16" s="38" t="s">
        <v>9</v>
      </c>
      <c r="C16" s="38">
        <v>400107</v>
      </c>
      <c r="D16" s="39">
        <v>514.28</v>
      </c>
      <c r="E16" s="40">
        <f t="shared" si="1"/>
        <v>514.28</v>
      </c>
      <c r="F16" s="39">
        <f t="shared" si="0"/>
        <v>1028.56</v>
      </c>
      <c r="G16" s="40">
        <f t="shared" si="2"/>
        <v>1028.56</v>
      </c>
      <c r="H16" s="39">
        <f t="shared" si="3"/>
        <v>771.42</v>
      </c>
      <c r="I16" s="41">
        <f t="shared" si="4"/>
        <v>771.42</v>
      </c>
    </row>
    <row r="17" spans="1:9" ht="45" customHeight="1" x14ac:dyDescent="0.25">
      <c r="A17" s="42" t="s">
        <v>174</v>
      </c>
      <c r="B17" s="43" t="s">
        <v>10</v>
      </c>
      <c r="C17" s="43">
        <v>400107</v>
      </c>
      <c r="D17" s="44">
        <v>3981.61</v>
      </c>
      <c r="E17" s="45">
        <v>3981.61</v>
      </c>
      <c r="F17" s="44">
        <f t="shared" si="0"/>
        <v>7963.22</v>
      </c>
      <c r="G17" s="45">
        <f t="shared" si="2"/>
        <v>7963.22</v>
      </c>
      <c r="H17" s="44">
        <f t="shared" si="3"/>
        <v>5972.415</v>
      </c>
      <c r="I17" s="46">
        <f t="shared" si="4"/>
        <v>5972.415</v>
      </c>
    </row>
    <row r="18" spans="1:9" ht="53.25" customHeight="1" x14ac:dyDescent="0.25">
      <c r="A18" s="342" t="s">
        <v>255</v>
      </c>
      <c r="B18" s="342"/>
      <c r="C18" s="342"/>
      <c r="D18" s="342"/>
      <c r="E18" s="342"/>
      <c r="F18" s="342"/>
      <c r="G18" s="342"/>
      <c r="H18" s="342"/>
      <c r="I18" s="342"/>
    </row>
    <row r="19" spans="1:9" ht="30.75" customHeight="1" x14ac:dyDescent="0.25">
      <c r="A19" s="365" t="s">
        <v>11</v>
      </c>
      <c r="B19" s="365"/>
      <c r="C19" s="365"/>
      <c r="D19" s="365"/>
      <c r="E19" s="365"/>
      <c r="F19" s="365"/>
      <c r="G19" s="365"/>
      <c r="H19" s="365"/>
      <c r="I19" s="365"/>
    </row>
    <row r="20" spans="1:9" ht="96.75" customHeight="1" x14ac:dyDescent="0.25">
      <c r="A20" s="370" t="s">
        <v>268</v>
      </c>
      <c r="B20" s="370"/>
      <c r="C20" s="370"/>
      <c r="D20" s="370"/>
      <c r="E20" s="370"/>
      <c r="F20" s="370"/>
      <c r="G20" s="370"/>
      <c r="H20" s="370"/>
      <c r="I20" s="370"/>
    </row>
    <row r="21" spans="1:9" s="9" customFormat="1" ht="16.5" x14ac:dyDescent="0.25">
      <c r="A21" s="13"/>
      <c r="B21" s="14"/>
      <c r="C21" s="15"/>
      <c r="D21" s="16"/>
      <c r="E21" s="17"/>
      <c r="F21" s="16"/>
      <c r="G21" s="17"/>
      <c r="H21" s="16"/>
      <c r="I21" s="17"/>
    </row>
    <row r="22" spans="1:9" s="9" customFormat="1" ht="99.75" customHeight="1" x14ac:dyDescent="0.25">
      <c r="A22" s="35"/>
      <c r="B22" s="35"/>
      <c r="C22" s="35"/>
      <c r="D22" s="35"/>
      <c r="E22" s="35"/>
      <c r="F22" s="35"/>
      <c r="G22" s="366" t="s">
        <v>175</v>
      </c>
      <c r="H22" s="366"/>
      <c r="I22" s="366"/>
    </row>
    <row r="23" spans="1:9" ht="20.25" customHeight="1" x14ac:dyDescent="0.25">
      <c r="A23" s="31"/>
      <c r="B23" s="31"/>
      <c r="C23" s="31"/>
      <c r="D23" s="31"/>
      <c r="E23" s="31"/>
      <c r="F23" s="31"/>
      <c r="G23" s="31"/>
      <c r="H23" s="31"/>
      <c r="I23" s="101" t="s">
        <v>256</v>
      </c>
    </row>
  </sheetData>
  <mergeCells count="18">
    <mergeCell ref="A18:I18"/>
    <mergeCell ref="A19:I19"/>
    <mergeCell ref="G22:I22"/>
    <mergeCell ref="A11:I11"/>
    <mergeCell ref="A20:I20"/>
    <mergeCell ref="A1:I1"/>
    <mergeCell ref="A5:I5"/>
    <mergeCell ref="A7:I7"/>
    <mergeCell ref="A9:A10"/>
    <mergeCell ref="B9:B10"/>
    <mergeCell ref="C9:C10"/>
    <mergeCell ref="F2:I2"/>
    <mergeCell ref="A4:H4"/>
    <mergeCell ref="A8:I8"/>
    <mergeCell ref="A3:I3"/>
    <mergeCell ref="H9:I9"/>
    <mergeCell ref="D9:E9"/>
    <mergeCell ref="F9:G9"/>
  </mergeCells>
  <printOptions horizontalCentered="1"/>
  <pageMargins left="0.23622047244094491" right="0.23622047244094491" top="0.27559055118110237" bottom="0.27559055118110237" header="0.31496062992125984" footer="0.31496062992125984"/>
  <pageSetup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17C816CACCD87438593D708F751C7B0" ma:contentTypeVersion="2" ma:contentTypeDescription="Crear nuevo documento." ma:contentTypeScope="" ma:versionID="ba0998f5e0920cdb16f385bfe40c6359">
  <xsd:schema xmlns:xsd="http://www.w3.org/2001/XMLSchema" xmlns:xs="http://www.w3.org/2001/XMLSchema" xmlns:p="http://schemas.microsoft.com/office/2006/metadata/properties" xmlns:ns1="http://schemas.microsoft.com/sharepoint/v3" targetNamespace="http://schemas.microsoft.com/office/2006/metadata/properties" ma:root="true" ma:fieldsID="a0959a27580ae4b289ce6fec761b076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E73CC-C842-4770-B0A6-37343DB4404D}">
  <ds:schemaRefs>
    <ds:schemaRef ds:uri="http://schemas.microsoft.com/office/infopath/2007/PartnerControls"/>
    <ds:schemaRef ds:uri="http://www.w3.org/XML/1998/namespace"/>
    <ds:schemaRef ds:uri="http://schemas.microsoft.com/office/2006/metadata/properties"/>
    <ds:schemaRef ds:uri="http://schemas.microsoft.com/sharepoint/v3"/>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BF827C03-3DA1-4F5D-A2DC-67ECFD54A378}">
  <ds:schemaRefs>
    <ds:schemaRef ds:uri="http://schemas.microsoft.com/sharepoint/v3/contenttype/forms"/>
  </ds:schemaRefs>
</ds:datastoreItem>
</file>

<file path=customXml/itemProps3.xml><?xml version="1.0" encoding="utf-8"?>
<ds:datastoreItem xmlns:ds="http://schemas.openxmlformats.org/officeDocument/2006/customXml" ds:itemID="{8596FE7A-06C7-4DF0-A9AD-1626BF866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Registros</vt:lpstr>
      <vt:lpstr>Licencias</vt:lpstr>
      <vt:lpstr>Permisos de Importación</vt:lpstr>
      <vt:lpstr>Permisos de Exportación</vt:lpstr>
      <vt:lpstr>Otros Permisos</vt:lpstr>
      <vt:lpstr>Permisos de Publicidad</vt:lpstr>
      <vt:lpstr>Licencias!Área_de_impresión</vt:lpstr>
      <vt:lpstr>'Otros Permisos'!Área_de_impresión</vt:lpstr>
      <vt:lpstr>'Permisos de Exportación'!Área_de_impresión</vt:lpstr>
      <vt:lpstr>'Permisos de Importación'!Área_de_impresión</vt:lpstr>
      <vt:lpstr>'Permisos de Publicidad'!Área_de_impresión</vt:lpstr>
      <vt:lpstr>Registros!Área_de_impresión</vt:lpstr>
      <vt:lpstr>Licencias!Títulos_a_imprimir</vt:lpstr>
      <vt:lpstr>'Otros Permisos'!Títulos_a_imprimir</vt:lpstr>
      <vt:lpstr>'Permisos de Exportación'!Títulos_a_imprimir</vt:lpstr>
      <vt:lpstr>'Permisos de Importación'!Títulos_a_imprimir</vt:lpstr>
      <vt:lpstr>'Permisos de Publicidad'!Títulos_a_imprimir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Denisse Taryn Arroyo Cuevas</dc:creator>
  <cp:lastModifiedBy>Denisse Taryn Arroyo Cuevas</cp:lastModifiedBy>
  <cp:lastPrinted>2016-12-22T22:00:39Z</cp:lastPrinted>
  <dcterms:created xsi:type="dcterms:W3CDTF">2013-01-02T22:38:31Z</dcterms:created>
  <dcterms:modified xsi:type="dcterms:W3CDTF">2017-01-02T14:38:10Z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0x010100717C816CACCD87438593D708F751C7B0</vt:lpwstr>
  </property>
</Properties>
</file>